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620"/>
  </bookViews>
  <sheets>
    <sheet name="Income" sheetId="2" r:id="rId1"/>
    <sheet name="Expenses" sheetId="4" r:id="rId2"/>
  </sheets>
  <definedNames>
    <definedName name="Company_Name">Income!$A$1</definedName>
    <definedName name="FYMonthNo">IF(FYMonthStart="JAN",1,IF(FYMonthStart="FEB",2,IF(FYMonthStart="MAR",3,IF(FYMonthStart="APR",4,IF(FYMonthStart="MAY",5,IF(FYMonthStart="JUN",6,IF(FYMonthStart="JUL",7,IF(FYMonthStart="AUG",8,IF(FYMonthStart="SEP",9,IF(FYMonthStart="OCT",10,IF(FYMonthStart="NOV",11,12)))))))))))</definedName>
    <definedName name="FYMonthStart">Income!$E$2</definedName>
    <definedName name="FYStartYear">Income!$F$2</definedName>
    <definedName name="_xlnm.Print_Titles" localSheetId="1">Expenses!$4:$5</definedName>
    <definedName name="_xlnm.Print_Titles" localSheetId="0">Income!$4:$5</definedName>
    <definedName name="Projection_Period_Title">Income!$A$2</definedName>
    <definedName name="Title1">Revenue[[#Headers],[REVENUES]]</definedName>
    <definedName name="Title2">#REF!</definedName>
    <definedName name="Title3">tblExpenses[[#Headers],[EXPENSES]]</definedName>
    <definedName name="Wksht_Title">Income!$A$3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<sst xmlns="http://schemas.openxmlformats.org/spreadsheetml/2006/main" count="119" uniqueCount="46">
  <si>
    <t>Personal Budgeting - Profit &amp; Loss</t>
  </si>
  <si>
    <t>Twelve Months</t>
  </si>
  <si>
    <t>Fiscal Year: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</si>
  <si>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</si>
  <si>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</si>
  <si>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</si>
  <si>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</si>
  <si>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</si>
  <si>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</si>
  <si>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</si>
  <si>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</si>
  <si>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</si>
  <si>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</si>
  <si>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</si>
  <si>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</si>
  <si>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YEARLY</t>
  </si>
  <si>
    <t>IND %</t>
  </si>
  <si>
    <t>YEAR %</t>
  </si>
  <si>
    <t>REVENUES</t>
  </si>
  <si>
    <t>TREND</t>
  </si>
  <si>
    <t>Yearly</t>
  </si>
  <si>
    <t>Index %</t>
  </si>
  <si>
    <t>Jan %</t>
  </si>
  <si>
    <t>Feb %</t>
  </si>
  <si>
    <t>Mar %</t>
  </si>
  <si>
    <t>Apr %</t>
  </si>
  <si>
    <t>May %</t>
  </si>
  <si>
    <t>Jun %</t>
  </si>
  <si>
    <t>Jul %</t>
  </si>
  <si>
    <t>Aug %</t>
  </si>
  <si>
    <t>Sep %</t>
  </si>
  <si>
    <t>Oct %</t>
  </si>
  <si>
    <t>Nov %</t>
  </si>
  <si>
    <t>Dec %</t>
  </si>
  <si>
    <t>Year %</t>
  </si>
  <si>
    <t>Income 1</t>
  </si>
  <si>
    <t>Income 2</t>
  </si>
  <si>
    <t>Income 3</t>
  </si>
  <si>
    <t>Income 4</t>
  </si>
  <si>
    <t>Income 5</t>
  </si>
  <si>
    <t xml:space="preserve">TOTAL </t>
  </si>
  <si>
    <t>EXPENSES</t>
  </si>
  <si>
    <t>Column1</t>
  </si>
  <si>
    <t xml:space="preserve"> </t>
  </si>
  <si>
    <t>TOTAL EXPENSES</t>
  </si>
  <si>
    <t>Net Profit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</si>
</sst>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(* #,##0.00_);_(* \(#,##0.00\);_(* &quot;-&quot;??_);_(@_)"/>
    <numFmt numFmtId="177" formatCode="_ &quot;₹&quot;* #,##0.00_ ;_ &quot;₹&quot;* \-#,##0.00_ ;_ &quot;₹&quot;* &quot;-&quot;??_ ;_ @_ "/>
    <numFmt numFmtId="178" formatCode="_(* #,##0_);_(* \(#,##0\);_(* &quot;-&quot;_);_(@_)"/>
    <numFmt numFmtId="179" formatCode="_(&quot;$&quot;* #,##0_);_(&quot;$&quot;* \(#,##0\);_(&quot;$&quot;* &quot;-&quot;_);_(@_)"/>
    <numFmt numFmtId="180" formatCode="[$-409]mmm/yy;@"/>
    <numFmt numFmtId="181" formatCode="mmm/yy"/>
    <numFmt numFmtId="182" formatCode=";;;"/>
    <numFmt numFmtId="183" formatCode="_(&quot;$&quot;* #,##0.00_);_(&quot;$&quot;* \(#,##0.00\);_(&quot;$&quot;* &quot;-&quot;??_);_(@_)"/>
    <numFmt numFmtId="184" formatCode="_-[$$-409]* #,##0_ ;_-[$$-409]* \-#,##0\ ;_-[$$-409]* &quot;-&quot;??_ ;_-@_ "/>
  </numFmts>
  <fonts count="40">
    <font>
      <sz val="11"/>
      <color theme="1"/>
      <name val="Cambria"/>
      <charset val="134"/>
      <scheme val="minor"/>
    </font>
    <font>
      <b/>
      <sz val="14"/>
      <color theme="1"/>
      <name val="Arial"/>
      <charset val="134"/>
    </font>
    <font>
      <sz val="16"/>
      <color theme="0"/>
      <name val="Arial"/>
      <charset val="134"/>
    </font>
    <font>
      <sz val="14"/>
      <color theme="1"/>
      <name val="Arial"/>
      <charset val="134"/>
    </font>
    <font>
      <sz val="11"/>
      <color theme="1"/>
      <name val="Arial"/>
      <charset val="134"/>
    </font>
    <font>
      <b/>
      <sz val="22"/>
      <color theme="0"/>
      <name val="Arial"/>
      <charset val="134"/>
    </font>
    <font>
      <b/>
      <sz val="14"/>
      <color theme="9" tint="-0.499984740745262"/>
      <name val="Arial"/>
      <charset val="134"/>
    </font>
    <font>
      <b/>
      <sz val="14"/>
      <color theme="7"/>
      <name val="Arial"/>
      <charset val="134"/>
    </font>
    <font>
      <b/>
      <sz val="14"/>
      <color theme="7" tint="-0.249946592608417"/>
      <name val="Arial"/>
      <charset val="134"/>
    </font>
    <font>
      <b/>
      <sz val="26"/>
      <color theme="3"/>
      <name val="Arial"/>
      <charset val="134"/>
    </font>
    <font>
      <b/>
      <sz val="11"/>
      <color theme="8"/>
      <name val="Arial"/>
      <charset val="134"/>
    </font>
    <font>
      <sz val="11"/>
      <color theme="4" tint="-0.499984740745262"/>
      <name val="Arial"/>
      <charset val="134"/>
    </font>
    <font>
      <sz val="11"/>
      <name val="Arial"/>
      <charset val="134"/>
    </font>
    <font>
      <b/>
      <sz val="14"/>
      <color rgb="FF000000"/>
      <name val="Arial"/>
      <charset val="134"/>
    </font>
    <font>
      <b/>
      <sz val="16"/>
      <color theme="0"/>
      <name val="Arial"/>
      <charset val="134"/>
    </font>
    <font>
      <sz val="11"/>
      <color theme="1"/>
      <name val="Cambria"/>
      <charset val="134"/>
      <scheme val="minor"/>
    </font>
    <font>
      <sz val="11"/>
      <name val="Cambria"/>
      <charset val="134"/>
      <scheme val="minor"/>
    </font>
    <font>
      <u/>
      <sz val="11"/>
      <color rgb="FF0000FF"/>
      <name val="Cambria"/>
      <charset val="0"/>
      <scheme val="minor"/>
    </font>
    <font>
      <u/>
      <sz val="11"/>
      <color rgb="FF800080"/>
      <name val="Cambria"/>
      <charset val="0"/>
      <scheme val="minor"/>
    </font>
    <font>
      <sz val="11"/>
      <color rgb="FFFF0000"/>
      <name val="Cambria"/>
      <charset val="0"/>
      <scheme val="minor"/>
    </font>
    <font>
      <b/>
      <sz val="22"/>
      <color theme="3"/>
      <name val="Cambria"/>
      <charset val="134"/>
      <scheme val="minor"/>
    </font>
    <font>
      <i/>
      <sz val="11"/>
      <color rgb="FF7F7F7F"/>
      <name val="Cambria"/>
      <charset val="0"/>
      <scheme val="minor"/>
    </font>
    <font>
      <b/>
      <i/>
      <sz val="16"/>
      <color theme="7" tint="-0.249946592608417"/>
      <name val="Calibri"/>
      <charset val="134"/>
      <scheme val="major"/>
    </font>
    <font>
      <b/>
      <i/>
      <sz val="22"/>
      <color theme="7" tint="-0.249946592608417"/>
      <name val="Calibri"/>
      <charset val="134"/>
      <scheme val="major"/>
    </font>
    <font>
      <b/>
      <sz val="12"/>
      <color theme="8"/>
      <name val="Calibri"/>
      <charset val="134"/>
      <scheme val="major"/>
    </font>
    <font>
      <sz val="11"/>
      <color theme="3"/>
      <name val="Calibri"/>
      <charset val="134"/>
      <scheme val="major"/>
    </font>
    <font>
      <sz val="11"/>
      <color rgb="FF3F3F76"/>
      <name val="Cambria"/>
      <charset val="0"/>
      <scheme val="minor"/>
    </font>
    <font>
      <b/>
      <sz val="11"/>
      <color rgb="FF3F3F3F"/>
      <name val="Cambria"/>
      <charset val="0"/>
      <scheme val="minor"/>
    </font>
    <font>
      <b/>
      <sz val="11"/>
      <color rgb="FFFA7D00"/>
      <name val="Cambria"/>
      <charset val="0"/>
      <scheme val="minor"/>
    </font>
    <font>
      <b/>
      <sz val="11"/>
      <color rgb="FFFFFFFF"/>
      <name val="Cambria"/>
      <charset val="0"/>
      <scheme val="minor"/>
    </font>
    <font>
      <sz val="11"/>
      <color rgb="FFFA7D00"/>
      <name val="Cambria"/>
      <charset val="0"/>
      <scheme val="minor"/>
    </font>
    <font>
      <b/>
      <sz val="11"/>
      <color theme="1"/>
      <name val="Cambria"/>
      <charset val="0"/>
      <scheme val="minor"/>
    </font>
    <font>
      <sz val="11"/>
      <color rgb="FF006100"/>
      <name val="Cambria"/>
      <charset val="0"/>
      <scheme val="minor"/>
    </font>
    <font>
      <sz val="11"/>
      <color rgb="FF9C0006"/>
      <name val="Cambria"/>
      <charset val="0"/>
      <scheme val="minor"/>
    </font>
    <font>
      <sz val="11"/>
      <color rgb="FF9C6500"/>
      <name val="Cambria"/>
      <charset val="0"/>
      <scheme val="minor"/>
    </font>
    <font>
      <sz val="11"/>
      <color theme="0"/>
      <name val="Cambria"/>
      <charset val="0"/>
      <scheme val="minor"/>
    </font>
    <font>
      <sz val="11"/>
      <color theme="1"/>
      <name val="Cambria"/>
      <charset val="0"/>
      <scheme val="minor"/>
    </font>
    <font>
      <b/>
      <sz val="12"/>
      <color theme="0"/>
      <name val="Cambria"/>
      <charset val="134"/>
      <scheme val="minor"/>
    </font>
    <font>
      <b/>
      <sz val="11"/>
      <color theme="0"/>
      <name val="Cambria"/>
      <charset val="134"/>
      <scheme val="minor"/>
    </font>
    <font>
      <b/>
      <sz val="12"/>
      <color theme="3"/>
      <name val="Cambria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399945066682943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auto="1"/>
      </left>
      <right/>
      <top/>
      <bottom/>
      <diagonal/>
    </border>
    <border>
      <left style="dotted">
        <color theme="6" tint="0.599993896298105"/>
      </left>
      <right style="dotted">
        <color theme="6" tint="0.599993896298105"/>
      </right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 style="dotted">
        <color theme="6" tint="0.599993896298105"/>
      </right>
      <top style="thin">
        <color theme="9" tint="-0.499984740745262"/>
      </top>
      <bottom/>
      <diagonal/>
    </border>
    <border>
      <left style="dotted">
        <color theme="6" tint="0.599993896298105"/>
      </left>
      <right style="dotted">
        <color theme="6" tint="0.599993896298105"/>
      </right>
      <top style="thin">
        <color theme="9" tint="-0.499984740745262"/>
      </top>
      <bottom/>
      <diagonal/>
    </border>
    <border>
      <left/>
      <right style="medium">
        <color auto="1"/>
      </right>
      <top style="thin">
        <color theme="9" tint="-0.499984740745262"/>
      </top>
      <bottom/>
      <diagonal/>
    </border>
    <border>
      <left style="thin">
        <color theme="9" tint="-0.499984740745262"/>
      </left>
      <right style="thin">
        <color theme="9" tint="-0.499984740745262"/>
      </right>
      <top/>
      <bottom/>
      <diagonal/>
    </border>
    <border>
      <left style="thin">
        <color theme="9" tint="-0.499984740745262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tted">
        <color rgb="FFA9D08E"/>
      </right>
      <top style="thin">
        <color rgb="FFA9D08E"/>
      </top>
      <bottom style="thin">
        <color rgb="FFA9D08E"/>
      </bottom>
      <diagonal/>
    </border>
    <border>
      <left style="dotted">
        <color rgb="FF8EA9DB"/>
      </left>
      <right style="dotted">
        <color rgb="FF8EA9DB"/>
      </right>
      <top style="thin">
        <color rgb="FF8EA9DB"/>
      </top>
      <bottom style="thin">
        <color rgb="FF8EA9DB"/>
      </bottom>
      <diagonal/>
    </border>
    <border>
      <left/>
      <right style="thin">
        <color theme="9" tint="-0.499984740745262"/>
      </right>
      <top/>
      <bottom/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/>
      <right/>
      <top/>
      <bottom style="thin">
        <color theme="9" tint="-0.499984740745262"/>
      </bottom>
      <diagonal/>
    </border>
    <border>
      <left/>
      <right style="medium">
        <color auto="1"/>
      </right>
      <top/>
      <bottom style="thin">
        <color theme="9" tint="-0.4999847407452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dotted">
        <color theme="6" tint="0.599993896298105"/>
      </left>
      <right style="dotted">
        <color theme="6" tint="0.599993896298105"/>
      </right>
      <top style="medium">
        <color auto="1"/>
      </top>
      <bottom/>
      <diagonal/>
    </border>
    <border>
      <left style="thin">
        <color theme="9" tint="-0.499984740745262"/>
      </left>
      <right style="thin">
        <color theme="9" tint="-0.499984740745262"/>
      </right>
      <top style="medium">
        <color auto="1"/>
      </top>
      <bottom/>
      <diagonal/>
    </border>
    <border>
      <left style="thin">
        <color theme="9" tint="-0.499984740745262"/>
      </left>
      <right style="dotted">
        <color theme="6" tint="0.599993896298105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tted">
        <color theme="3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/>
      </top>
      <bottom/>
      <diagonal/>
    </border>
  </borders>
  <cellStyleXfs count="57">
    <xf numFmtId="0" fontId="0" fillId="0" borderId="0"/>
    <xf numFmtId="176" fontId="0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9" fontId="16" fillId="0" borderId="0" applyFill="0" applyBorder="0" applyProtection="0">
      <alignment horizontal="right"/>
    </xf>
    <xf numFmtId="178" fontId="0" fillId="0" borderId="0" applyFont="0" applyFill="0" applyBorder="0" applyAlignment="0" applyProtection="0"/>
    <xf numFmtId="179" fontId="16" fillId="0" borderId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30" applyNumberFormat="0" applyFont="0" applyAlignment="0" applyProtection="0"/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1" applyProtection="0">
      <alignment vertical="center"/>
    </xf>
    <xf numFmtId="0" fontId="23" fillId="0" borderId="0" applyFill="0" applyProtection="0">
      <alignment horizontal="right" vertical="center"/>
    </xf>
    <xf numFmtId="0" fontId="24" fillId="0" borderId="0" applyFill="0" applyProtection="0">
      <alignment horizontal="right" vertical="center"/>
    </xf>
    <xf numFmtId="180" fontId="25" fillId="0" borderId="32" applyFill="0" applyProtection="0">
      <alignment horizontal="center" vertical="center"/>
    </xf>
    <xf numFmtId="0" fontId="26" fillId="4" borderId="33" applyNumberFormat="0" applyAlignment="0" applyProtection="0">
      <alignment vertical="center"/>
    </xf>
    <xf numFmtId="0" fontId="27" fillId="5" borderId="34" applyNumberFormat="0" applyAlignment="0" applyProtection="0">
      <alignment vertical="center"/>
    </xf>
    <xf numFmtId="0" fontId="28" fillId="5" borderId="33" applyNumberFormat="0" applyAlignment="0" applyProtection="0">
      <alignment vertical="center"/>
    </xf>
    <xf numFmtId="0" fontId="29" fillId="6" borderId="35" applyNumberFormat="0" applyAlignment="0" applyProtection="0">
      <alignment vertical="center"/>
    </xf>
    <xf numFmtId="0" fontId="30" fillId="0" borderId="36" applyNumberFormat="0" applyFill="0" applyAlignment="0" applyProtection="0">
      <alignment vertical="center"/>
    </xf>
    <xf numFmtId="0" fontId="31" fillId="0" borderId="37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179" fontId="16" fillId="34" borderId="38" applyNumberFormat="0" applyFont="0" applyAlignment="0"/>
    <xf numFmtId="179" fontId="16" fillId="35" borderId="38" applyNumberFormat="0" applyFont="0" applyAlignment="0"/>
    <xf numFmtId="0" fontId="37" fillId="36" borderId="0">
      <alignment horizontal="right" vertical="center" indent="1"/>
    </xf>
    <xf numFmtId="179" fontId="38" fillId="36" borderId="0" applyBorder="0" applyAlignment="0" applyProtection="0"/>
    <xf numFmtId="9" fontId="38" fillId="36" borderId="0" applyBorder="0" applyAlignment="0" applyProtection="0"/>
    <xf numFmtId="179" fontId="0" fillId="37" borderId="38" applyNumberFormat="0" applyFont="0" applyAlignment="0">
      <alignment horizontal="center"/>
    </xf>
    <xf numFmtId="0" fontId="0" fillId="0" borderId="0">
      <alignment horizontal="right" wrapText="1" indent="1"/>
    </xf>
    <xf numFmtId="0" fontId="39" fillId="0" borderId="0">
      <alignment horizontal="right" indent="1"/>
    </xf>
  </cellStyleXfs>
  <cellXfs count="10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13" applyFont="1" applyFill="1" applyBorder="1" applyAlignment="1">
      <alignment horizontal="left" vertical="center"/>
    </xf>
    <xf numFmtId="0" fontId="5" fillId="2" borderId="2" xfId="0" applyFont="1" applyFill="1" applyBorder="1"/>
    <xf numFmtId="0" fontId="4" fillId="0" borderId="3" xfId="0" applyFont="1" applyBorder="1"/>
    <xf numFmtId="0" fontId="1" fillId="0" borderId="0" xfId="12" applyFont="1" applyBorder="1">
      <alignment vertical="center"/>
    </xf>
    <xf numFmtId="0" fontId="6" fillId="0" borderId="0" xfId="0" applyFont="1"/>
    <xf numFmtId="0" fontId="1" fillId="0" borderId="0" xfId="12" applyFont="1" applyBorder="1" applyAlignment="1">
      <alignment horizontal="left" vertical="center"/>
    </xf>
    <xf numFmtId="0" fontId="1" fillId="0" borderId="0" xfId="14" applyFont="1" applyAlignment="1">
      <alignment horizontal="left" vertical="center"/>
    </xf>
    <xf numFmtId="0" fontId="1" fillId="0" borderId="0" xfId="14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0" fontId="8" fillId="0" borderId="0" xfId="13" applyFont="1">
      <alignment horizontal="right" vertical="center"/>
    </xf>
    <xf numFmtId="0" fontId="3" fillId="0" borderId="0" xfId="10" applyFont="1" applyBorder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" fillId="0" borderId="4" xfId="0" applyFont="1" applyBorder="1"/>
    <xf numFmtId="181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82" fontId="11" fillId="0" borderId="0" xfId="0" applyNumberFormat="1" applyFont="1"/>
    <xf numFmtId="182" fontId="11" fillId="0" borderId="10" xfId="0" applyNumberFormat="1" applyFont="1" applyBorder="1"/>
    <xf numFmtId="182" fontId="11" fillId="0" borderId="11" xfId="0" applyNumberFormat="1" applyFont="1" applyBorder="1"/>
    <xf numFmtId="182" fontId="11" fillId="0" borderId="12" xfId="0" applyNumberFormat="1" applyFont="1" applyBorder="1" applyAlignment="1">
      <alignment wrapText="1"/>
    </xf>
    <xf numFmtId="0" fontId="1" fillId="0" borderId="4" xfId="0" applyFont="1" applyBorder="1" applyAlignment="1">
      <alignment horizontal="center"/>
    </xf>
    <xf numFmtId="183" fontId="4" fillId="0" borderId="0" xfId="0" applyNumberFormat="1" applyFont="1" applyAlignment="1">
      <alignment vertical="center"/>
    </xf>
    <xf numFmtId="184" fontId="4" fillId="0" borderId="10" xfId="0" applyNumberFormat="1" applyFont="1" applyBorder="1" applyAlignment="1">
      <alignment vertical="center"/>
    </xf>
    <xf numFmtId="9" fontId="12" fillId="0" borderId="0" xfId="3" applyFont="1" applyBorder="1" applyAlignment="1">
      <alignment horizontal="right" vertical="center"/>
    </xf>
    <xf numFmtId="10" fontId="12" fillId="0" borderId="11" xfId="3" applyNumberFormat="1" applyFont="1" applyBorder="1" applyAlignment="1">
      <alignment horizontal="right" vertical="center"/>
    </xf>
    <xf numFmtId="10" fontId="12" fillId="0" borderId="0" xfId="3" applyNumberFormat="1" applyFont="1" applyBorder="1" applyAlignment="1">
      <alignment horizontal="right" vertical="center"/>
    </xf>
    <xf numFmtId="10" fontId="12" fillId="0" borderId="12" xfId="3" applyNumberFormat="1" applyFont="1" applyBorder="1" applyAlignment="1">
      <alignment horizontal="right" vertical="center"/>
    </xf>
    <xf numFmtId="0" fontId="13" fillId="0" borderId="13" xfId="0" applyFont="1" applyBorder="1" applyAlignment="1">
      <alignment horizontal="center"/>
    </xf>
    <xf numFmtId="183" fontId="12" fillId="0" borderId="14" xfId="0" applyNumberFormat="1" applyFont="1" applyBorder="1" applyAlignment="1">
      <alignment vertical="center"/>
    </xf>
    <xf numFmtId="183" fontId="12" fillId="0" borderId="0" xfId="0" applyNumberFormat="1" applyFont="1" applyAlignment="1">
      <alignment vertical="center"/>
    </xf>
    <xf numFmtId="9" fontId="12" fillId="0" borderId="15" xfId="3" applyFont="1" applyBorder="1" applyAlignment="1">
      <alignment horizontal="right" vertical="center"/>
    </xf>
    <xf numFmtId="183" fontId="4" fillId="0" borderId="0" xfId="0" applyNumberFormat="1" applyFont="1" applyAlignment="1">
      <alignment horizontal="left" vertical="center"/>
    </xf>
    <xf numFmtId="0" fontId="3" fillId="0" borderId="4" xfId="0" applyFont="1" applyBorder="1" applyAlignment="1">
      <alignment horizontal="center"/>
    </xf>
    <xf numFmtId="183" fontId="4" fillId="0" borderId="0" xfId="0" applyNumberFormat="1" applyFont="1" applyAlignment="1">
      <alignment vertical="center" shrinkToFit="1"/>
    </xf>
    <xf numFmtId="183" fontId="4" fillId="0" borderId="0" xfId="0" applyNumberFormat="1" applyFont="1" applyAlignment="1">
      <alignment horizontal="left" vertical="center" shrinkToFit="1"/>
    </xf>
    <xf numFmtId="184" fontId="4" fillId="0" borderId="10" xfId="0" applyNumberFormat="1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184" fontId="12" fillId="0" borderId="11" xfId="3" applyNumberFormat="1" applyFont="1" applyBorder="1" applyAlignment="1">
      <alignment horizontal="right" vertical="center"/>
    </xf>
    <xf numFmtId="184" fontId="12" fillId="0" borderId="0" xfId="3" applyNumberFormat="1" applyFont="1" applyBorder="1" applyAlignment="1">
      <alignment horizontal="right" vertical="center"/>
    </xf>
    <xf numFmtId="184" fontId="12" fillId="0" borderId="12" xfId="3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184" fontId="4" fillId="0" borderId="0" xfId="0" applyNumberFormat="1" applyFont="1" applyAlignment="1">
      <alignment vertical="center" shrinkToFit="1"/>
    </xf>
    <xf numFmtId="184" fontId="4" fillId="0" borderId="16" xfId="0" applyNumberFormat="1" applyFont="1" applyBorder="1" applyAlignment="1">
      <alignment vertical="center" shrinkToFit="1"/>
    </xf>
    <xf numFmtId="9" fontId="12" fillId="0" borderId="0" xfId="0" applyNumberFormat="1" applyFont="1" applyAlignment="1">
      <alignment horizontal="right" vertical="center"/>
    </xf>
    <xf numFmtId="10" fontId="12" fillId="0" borderId="17" xfId="0" applyNumberFormat="1" applyFont="1" applyBorder="1" applyAlignment="1">
      <alignment horizontal="right" vertical="center"/>
    </xf>
    <xf numFmtId="10" fontId="12" fillId="0" borderId="18" xfId="0" applyNumberFormat="1" applyFont="1" applyBorder="1" applyAlignment="1">
      <alignment horizontal="right" vertical="center"/>
    </xf>
    <xf numFmtId="10" fontId="12" fillId="0" borderId="19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/>
    </xf>
    <xf numFmtId="0" fontId="14" fillId="2" borderId="1" xfId="51" applyFont="1" applyFill="1" applyBorder="1">
      <alignment horizontal="right" vertical="center" indent="1"/>
    </xf>
    <xf numFmtId="0" fontId="14" fillId="2" borderId="20" xfId="51" applyFont="1" applyFill="1" applyBorder="1">
      <alignment horizontal="right" vertical="center" indent="1"/>
    </xf>
    <xf numFmtId="179" fontId="14" fillId="2" borderId="20" xfId="52" applyFont="1" applyFill="1" applyBorder="1" applyAlignment="1">
      <alignment horizontal="right" vertical="center" indent="1"/>
    </xf>
    <xf numFmtId="182" fontId="14" fillId="2" borderId="20" xfId="51" applyNumberFormat="1" applyFont="1" applyFill="1" applyBorder="1">
      <alignment horizontal="right" vertical="center" indent="1"/>
    </xf>
    <xf numFmtId="9" fontId="14" fillId="2" borderId="20" xfId="53" applyFont="1" applyFill="1" applyBorder="1" applyAlignment="1">
      <alignment horizontal="right" vertical="center" indent="1"/>
    </xf>
    <xf numFmtId="9" fontId="14" fillId="2" borderId="2" xfId="53" applyFont="1" applyFill="1" applyBorder="1" applyAlignment="1">
      <alignment horizontal="right" vertical="center" indent="1"/>
    </xf>
    <xf numFmtId="0" fontId="3" fillId="0" borderId="21" xfId="0" applyFont="1" applyBorder="1"/>
    <xf numFmtId="0" fontId="14" fillId="0" borderId="0" xfId="0" applyFont="1" applyAlignment="1">
      <alignment vertical="center"/>
    </xf>
    <xf numFmtId="0" fontId="2" fillId="0" borderId="0" xfId="0" applyFont="1" applyAlignment="1">
      <alignment horizontal="left" vertical="center" indent="6"/>
    </xf>
    <xf numFmtId="0" fontId="14" fillId="0" borderId="0" xfId="0" applyFont="1"/>
    <xf numFmtId="0" fontId="1" fillId="0" borderId="22" xfId="0" applyFont="1" applyBorder="1"/>
    <xf numFmtId="0" fontId="1" fillId="0" borderId="21" xfId="0" applyFont="1" applyBorder="1"/>
    <xf numFmtId="181" fontId="1" fillId="0" borderId="23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4" xfId="56" applyFont="1" applyBorder="1" applyAlignment="1">
      <alignment horizontal="center" vertical="center"/>
    </xf>
    <xf numFmtId="0" fontId="1" fillId="0" borderId="0" xfId="56" applyFont="1" applyAlignment="1">
      <alignment horizontal="center" vertical="center"/>
    </xf>
    <xf numFmtId="182" fontId="4" fillId="0" borderId="0" xfId="0" applyNumberFormat="1" applyFont="1" applyAlignment="1">
      <alignment horizontal="center"/>
    </xf>
    <xf numFmtId="182" fontId="4" fillId="0" borderId="27" xfId="0" applyNumberFormat="1" applyFont="1" applyBorder="1" applyAlignment="1">
      <alignment horizontal="center"/>
    </xf>
    <xf numFmtId="182" fontId="4" fillId="0" borderId="28" xfId="0" applyNumberFormat="1" applyFont="1" applyBorder="1" applyAlignment="1">
      <alignment horizontal="center"/>
    </xf>
    <xf numFmtId="182" fontId="4" fillId="0" borderId="12" xfId="0" applyNumberFormat="1" applyFont="1" applyBorder="1" applyAlignment="1">
      <alignment horizontal="center"/>
    </xf>
    <xf numFmtId="0" fontId="1" fillId="0" borderId="4" xfId="55" applyFont="1" applyBorder="1" applyAlignment="1">
      <alignment horizontal="center" vertical="center" wrapText="1"/>
    </xf>
    <xf numFmtId="0" fontId="3" fillId="0" borderId="0" xfId="54" applyNumberFormat="1" applyFont="1" applyFill="1" applyBorder="1" applyAlignment="1">
      <alignment horizontal="center" vertical="center"/>
    </xf>
    <xf numFmtId="183" fontId="12" fillId="0" borderId="0" xfId="5" applyNumberFormat="1" applyFont="1" applyFill="1" applyBorder="1" applyAlignment="1">
      <alignment vertical="center"/>
    </xf>
    <xf numFmtId="183" fontId="12" fillId="0" borderId="27" xfId="5" applyNumberFormat="1" applyFont="1" applyFill="1" applyBorder="1" applyAlignment="1">
      <alignment horizontal="center" vertical="center"/>
    </xf>
    <xf numFmtId="9" fontId="12" fillId="0" borderId="0" xfId="3" applyFont="1" applyFill="1" applyBorder="1" applyAlignment="1">
      <alignment horizontal="right" vertical="center"/>
    </xf>
    <xf numFmtId="10" fontId="12" fillId="0" borderId="28" xfId="3" applyNumberFormat="1" applyFont="1" applyFill="1" applyBorder="1" applyAlignment="1">
      <alignment horizontal="right" vertical="center"/>
    </xf>
    <xf numFmtId="10" fontId="12" fillId="0" borderId="0" xfId="3" applyNumberFormat="1" applyFont="1" applyFill="1" applyBorder="1" applyAlignment="1">
      <alignment horizontal="right" vertical="center"/>
    </xf>
    <xf numFmtId="0" fontId="12" fillId="0" borderId="0" xfId="3" applyNumberFormat="1" applyFont="1" applyFill="1" applyBorder="1" applyAlignment="1" applyProtection="1">
      <alignment horizontal="right" vertical="center"/>
    </xf>
    <xf numFmtId="10" fontId="12" fillId="0" borderId="12" xfId="3" applyNumberFormat="1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/>
    <xf numFmtId="183" fontId="14" fillId="2" borderId="29" xfId="0" applyNumberFormat="1" applyFont="1" applyFill="1" applyBorder="1" applyAlignment="1">
      <alignment vertical="center" shrinkToFit="1"/>
    </xf>
    <xf numFmtId="10" fontId="14" fillId="2" borderId="29" xfId="0" applyNumberFormat="1" applyFont="1" applyFill="1" applyBorder="1" applyAlignment="1">
      <alignment horizontal="right" vertical="center" shrinkToFit="1"/>
    </xf>
    <xf numFmtId="10" fontId="14" fillId="2" borderId="29" xfId="0" applyNumberFormat="1" applyFont="1" applyFill="1" applyBorder="1" applyAlignment="1">
      <alignment vertical="center" shrinkToFit="1"/>
    </xf>
  </cellXfs>
  <cellStyles count="57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st of Sales fill" xfId="49"/>
    <cellStyle name="Expenses fill" xfId="50"/>
    <cellStyle name="Profit" xfId="51"/>
    <cellStyle name="Profit Amount" xfId="52"/>
    <cellStyle name="Profit Percent" xfId="53"/>
    <cellStyle name="Revenue fill" xfId="54"/>
    <cellStyle name="Table Details" xfId="55"/>
    <cellStyle name="Table Heading 1" xfId="56"/>
  </cellStyles>
  <dxfs count="77">
    <dxf>
      <font>
        <name val="Arial"/>
        <scheme val="none"/>
        <b val="1"/>
        <strike val="0"/>
        <u val="none"/>
        <sz val="14"/>
        <color theme="1"/>
      </font>
      <alignment horizontal="center" vertical="center" wrapText="1"/>
    </dxf>
    <dxf>
      <font>
        <name val="Arial"/>
        <scheme val="none"/>
        <b val="0"/>
        <i val="0"/>
        <strike val="0"/>
        <u val="none"/>
        <sz val="14"/>
        <color theme="1"/>
      </font>
      <fill>
        <patternFill patternType="none"/>
      </fill>
      <alignment horizontal="center" vertical="center"/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  <fill>
        <patternFill patternType="none"/>
      </fill>
      <alignment vertical="center"/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  <fill>
        <patternFill patternType="none"/>
      </fill>
      <alignment vertical="center"/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  <fill>
        <patternFill patternType="none"/>
      </fill>
      <alignment vertical="center"/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  <fill>
        <patternFill patternType="none"/>
      </fill>
      <alignment vertical="center"/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  <fill>
        <patternFill patternType="none"/>
      </fill>
      <alignment vertical="center"/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  <fill>
        <patternFill patternType="none"/>
      </fill>
      <alignment vertical="center"/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  <fill>
        <patternFill patternType="none"/>
      </fill>
      <alignment vertical="center"/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  <fill>
        <patternFill patternType="none"/>
      </fill>
      <alignment vertical="center"/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  <fill>
        <patternFill patternType="none"/>
      </fill>
      <alignment vertical="center"/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  <fill>
        <patternFill patternType="none"/>
      </fill>
      <alignment vertical="center"/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  <fill>
        <patternFill patternType="none"/>
      </fill>
      <alignment vertical="center"/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  <alignment vertical="center"/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  <fill>
        <patternFill patternType="none"/>
      </fill>
      <alignment vertical="center"/>
      <border>
        <left/>
        <right style="thin">
          <color theme="5" tint="-0.249977111117893"/>
        </right>
        <top/>
        <bottom/>
      </border>
    </dxf>
    <dxf>
      <font>
        <name val="Arial"/>
        <scheme val="none"/>
        <strike val="0"/>
        <u val="none"/>
        <sz val="11"/>
      </font>
      <alignment vertical="center"/>
    </dxf>
    <dxf>
      <font>
        <name val="Arial"/>
        <scheme val="none"/>
        <strike val="0"/>
        <u val="none"/>
        <sz val="11"/>
      </font>
      <fill>
        <patternFill patternType="none"/>
      </fill>
      <alignment vertical="center"/>
      <border>
        <left style="thin">
          <color theme="5" tint="-0.249977111117893"/>
        </left>
        <top/>
        <bottom/>
      </border>
    </dxf>
    <dxf>
      <font>
        <name val="Arial"/>
        <scheme val="none"/>
        <strike val="0"/>
        <u val="none"/>
        <sz val="11"/>
      </font>
      <fill>
        <patternFill patternType="none"/>
      </fill>
      <alignment vertical="center"/>
    </dxf>
    <dxf>
      <font>
        <name val="Arial"/>
        <scheme val="none"/>
        <strike val="0"/>
        <u val="none"/>
        <sz val="11"/>
      </font>
      <fill>
        <patternFill patternType="none"/>
      </fill>
      <alignment vertical="center"/>
    </dxf>
    <dxf>
      <font>
        <name val="Arial"/>
        <scheme val="none"/>
        <strike val="0"/>
        <u val="none"/>
        <sz val="11"/>
      </font>
      <fill>
        <patternFill patternType="none"/>
      </fill>
      <alignment vertical="center"/>
    </dxf>
    <dxf>
      <font>
        <name val="Arial"/>
        <scheme val="none"/>
        <strike val="0"/>
        <u val="none"/>
        <sz val="11"/>
      </font>
      <fill>
        <patternFill patternType="none"/>
      </fill>
      <alignment vertical="center"/>
    </dxf>
    <dxf>
      <font>
        <name val="Arial"/>
        <scheme val="none"/>
        <strike val="0"/>
        <u val="none"/>
        <sz val="11"/>
      </font>
      <fill>
        <patternFill patternType="none"/>
      </fill>
      <alignment vertical="center"/>
    </dxf>
    <dxf>
      <font>
        <name val="Arial"/>
        <scheme val="none"/>
        <strike val="0"/>
        <u val="none"/>
        <sz val="11"/>
      </font>
      <fill>
        <patternFill patternType="none"/>
      </fill>
      <alignment vertical="center"/>
    </dxf>
    <dxf>
      <font>
        <name val="Arial"/>
        <scheme val="none"/>
        <strike val="0"/>
        <u val="none"/>
        <sz val="11"/>
      </font>
      <fill>
        <patternFill patternType="none"/>
      </fill>
      <alignment vertical="center"/>
    </dxf>
    <dxf>
      <font>
        <name val="Arial"/>
        <scheme val="none"/>
        <strike val="0"/>
        <u val="none"/>
        <sz val="11"/>
      </font>
      <fill>
        <patternFill patternType="none"/>
      </fill>
      <alignment vertical="center"/>
    </dxf>
    <dxf>
      <font>
        <name val="Arial"/>
        <scheme val="none"/>
        <strike val="0"/>
        <u val="none"/>
        <sz val="11"/>
      </font>
      <fill>
        <patternFill patternType="none"/>
      </fill>
      <alignment vertical="center"/>
    </dxf>
    <dxf>
      <font>
        <name val="Arial"/>
        <scheme val="none"/>
        <strike val="0"/>
        <u val="none"/>
        <sz val="11"/>
      </font>
      <fill>
        <patternFill patternType="none"/>
      </fill>
      <alignment vertical="center"/>
    </dxf>
    <dxf>
      <font>
        <name val="Arial"/>
        <scheme val="none"/>
        <strike val="0"/>
        <u val="none"/>
        <sz val="11"/>
      </font>
      <fill>
        <patternFill patternType="none"/>
      </fill>
      <alignment vertical="center"/>
    </dxf>
    <dxf>
      <font>
        <name val="Arial"/>
        <scheme val="none"/>
        <strike val="0"/>
        <u val="none"/>
        <sz val="11"/>
      </font>
    </dxf>
    <dxf>
      <font>
        <name val="Arial"/>
        <scheme val="none"/>
        <strike val="0"/>
        <u val="none"/>
        <sz val="14"/>
        <color theme="1"/>
      </font>
      <alignment horizontal="center" wrapText="1"/>
    </dxf>
    <dxf>
      <font>
        <name val="Arial"/>
        <scheme val="none"/>
        <strike val="0"/>
        <u val="none"/>
        <sz val="14"/>
        <color theme="1"/>
      </font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  <alignment vertical="center"/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  <alignment vertical="center"/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  <alignment vertical="center"/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  <alignment vertical="center"/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  <alignment vertical="center"/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  <alignment vertical="center"/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  <alignment vertical="center"/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  <alignment vertical="center"/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  <alignment vertical="center"/>
    </dxf>
    <dxf>
      <font>
        <name val="Arial"/>
        <scheme val="none"/>
        <strike val="0"/>
        <u val="none"/>
        <sz val="11"/>
      </font>
      <numFmt numFmtId="183" formatCode="_(&quot;$&quot;* #,##0.00_);_(&quot;$&quot;* \(#,##0.00\);_(&quot;$&quot;* &quot;-&quot;??_);_(@_)"/>
      <alignment vertical="center"/>
    </dxf>
    <dxf>
      <font>
        <name val="Arial"/>
        <scheme val="none"/>
        <strike val="0"/>
        <u val="none"/>
        <sz val="11"/>
      </font>
      <numFmt numFmtId="184" formatCode="_-[$$-409]* #,##0_ ;_-[$$-409]* \-#,##0\ ;_-[$$-409]* &quot;-&quot;??_ ;_-@_ "/>
      <alignment vertical="center"/>
      <border>
        <left style="thin">
          <color theme="9" tint="-0.499984740745262"/>
        </left>
        <right style="thin">
          <color theme="9" tint="-0.499984740745262"/>
        </right>
        <top/>
        <bottom/>
      </border>
    </dxf>
    <dxf>
      <font>
        <name val="Arial"/>
        <scheme val="none"/>
        <strike val="0"/>
        <u val="none"/>
        <sz val="11"/>
      </font>
      <alignment vertical="center"/>
      <border>
        <right style="thin">
          <color theme="9" tint="-0.499984740745262"/>
        </right>
      </border>
    </dxf>
    <dxf>
      <font>
        <name val="Arial"/>
        <scheme val="none"/>
        <strike val="0"/>
        <u val="none"/>
        <sz val="11"/>
      </font>
      <numFmt numFmtId="10" formatCode="0.00%"/>
      <alignment vertical="center"/>
      <border>
        <left style="thin">
          <color theme="9" tint="-0.499984740745262"/>
        </left>
        <right/>
        <top/>
        <bottom/>
      </border>
    </dxf>
    <dxf>
      <font>
        <name val="Arial"/>
        <scheme val="none"/>
        <strike val="0"/>
        <u val="none"/>
        <sz val="11"/>
      </font>
      <numFmt numFmtId="10" formatCode="0.00%"/>
      <alignment vertical="center"/>
    </dxf>
    <dxf>
      <font>
        <name val="Arial"/>
        <scheme val="none"/>
        <strike val="0"/>
        <u val="none"/>
        <sz val="11"/>
      </font>
      <numFmt numFmtId="10" formatCode="0.00%"/>
      <alignment vertical="center"/>
    </dxf>
    <dxf>
      <font>
        <name val="Arial"/>
        <scheme val="none"/>
        <strike val="0"/>
        <u val="none"/>
        <sz val="11"/>
      </font>
      <numFmt numFmtId="10" formatCode="0.00%"/>
      <alignment vertical="center"/>
    </dxf>
    <dxf>
      <font>
        <name val="Arial"/>
        <scheme val="none"/>
        <strike val="0"/>
        <u val="none"/>
        <sz val="11"/>
      </font>
      <numFmt numFmtId="10" formatCode="0.00%"/>
      <alignment vertical="center"/>
    </dxf>
    <dxf>
      <font>
        <name val="Arial"/>
        <scheme val="none"/>
        <strike val="0"/>
        <u val="none"/>
        <sz val="11"/>
      </font>
      <numFmt numFmtId="10" formatCode="0.00%"/>
      <alignment vertical="center"/>
    </dxf>
    <dxf>
      <font>
        <name val="Arial"/>
        <scheme val="none"/>
        <strike val="0"/>
        <u val="none"/>
        <sz val="11"/>
      </font>
      <numFmt numFmtId="10" formatCode="0.00%"/>
      <alignment vertical="center"/>
    </dxf>
    <dxf>
      <font>
        <name val="Arial"/>
        <scheme val="none"/>
        <strike val="0"/>
        <u val="none"/>
        <sz val="11"/>
      </font>
      <numFmt numFmtId="10" formatCode="0.00%"/>
      <alignment vertical="center"/>
    </dxf>
    <dxf>
      <font>
        <name val="Arial"/>
        <scheme val="none"/>
        <strike val="0"/>
        <u val="none"/>
        <sz val="11"/>
      </font>
      <numFmt numFmtId="10" formatCode="0.00%"/>
      <alignment vertical="center"/>
    </dxf>
    <dxf>
      <font>
        <name val="Arial"/>
        <scheme val="none"/>
        <strike val="0"/>
        <u val="none"/>
        <sz val="11"/>
      </font>
      <numFmt numFmtId="10" formatCode="0.00%"/>
      <alignment vertical="center"/>
    </dxf>
    <dxf>
      <font>
        <name val="Arial"/>
        <scheme val="none"/>
        <strike val="0"/>
        <u val="none"/>
        <sz val="11"/>
      </font>
      <numFmt numFmtId="10" formatCode="0.00%"/>
      <alignment vertical="center"/>
    </dxf>
    <dxf>
      <font>
        <name val="Arial"/>
        <scheme val="none"/>
        <strike val="0"/>
        <u val="none"/>
        <sz val="11"/>
      </font>
      <numFmt numFmtId="10" formatCode="0.00%"/>
      <alignment vertical="center"/>
    </dxf>
    <dxf>
      <font>
        <name val="Arial"/>
        <scheme val="none"/>
        <strike val="0"/>
        <u val="none"/>
        <sz val="11"/>
      </font>
      <numFmt numFmtId="10" formatCode="0.00%"/>
      <alignment vertical="center"/>
      <border>
        <left/>
        <right style="thin">
          <color theme="6" tint="-0.249977111117893"/>
        </right>
        <top/>
        <bottom/>
      </border>
    </dxf>
    <dxf>
      <border>
        <left/>
        <right style="dotted">
          <color theme="6" tint="0.399945066682943"/>
        </right>
        <top style="thin">
          <color theme="6" tint="0.399945066682943"/>
        </top>
        <bottom style="thin">
          <color theme="6" tint="0.399945066682943"/>
        </bottom>
        <vertical style="dotted">
          <color theme="6" tint="0.399945066682943"/>
        </vertical>
        <horizontal style="thin">
          <color theme="6" tint="0.399945066682943"/>
        </horizontal>
      </border>
    </dxf>
    <dxf>
      <border>
        <left/>
        <right style="dotted">
          <color theme="6" tint="0.399945066682943"/>
        </right>
        <top style="thin">
          <color theme="6" tint="0.399945066682943"/>
        </top>
        <bottom style="thin">
          <color theme="6" tint="0.399945066682943"/>
        </bottom>
        <vertical style="dotted">
          <color theme="6" tint="0.399945066682943"/>
        </vertical>
        <horizontal/>
      </border>
    </dxf>
    <dxf>
      <font>
        <b val="1"/>
        <i val="0"/>
        <color theme="3"/>
      </font>
      <fill>
        <patternFill patternType="none"/>
      </fill>
    </dxf>
    <dxf>
      <font>
        <b val="1"/>
        <i val="0"/>
        <color theme="3"/>
      </font>
      <fill>
        <patternFill patternType="none"/>
      </fill>
      <border>
        <left/>
        <right/>
        <top/>
        <bottom/>
        <vertical/>
        <horizontal/>
      </border>
    </dxf>
    <dxf/>
    <dxf>
      <fill>
        <patternFill patternType="solid">
          <bgColor theme="9" tint="0.599963377788629"/>
        </patternFill>
      </fill>
      <border>
        <left style="dotted">
          <color theme="9" tint="0.399945066682943"/>
        </left>
        <right style="dotted">
          <color theme="9" tint="0.399945066682943"/>
        </right>
        <top style="thin">
          <color theme="9" tint="0.399945066682943"/>
        </top>
        <bottom style="thin">
          <color theme="9" tint="0.399945066682943"/>
        </bottom>
        <vertical style="dotted">
          <color theme="9" tint="0.399945066682943"/>
        </vertical>
        <horizontal style="thin">
          <color theme="9" tint="0.399945066682943"/>
        </horizontal>
      </border>
    </dxf>
    <dxf>
      <border>
        <left style="dotted">
          <color theme="9" tint="0.399945066682943"/>
        </left>
        <right style="dotted">
          <color theme="9" tint="0.399945066682943"/>
        </right>
        <top style="thin">
          <color theme="9" tint="0.399945066682943"/>
        </top>
        <bottom style="thin">
          <color theme="9" tint="0.399945066682943"/>
        </bottom>
        <vertical style="dotted">
          <color theme="9" tint="0.399945066682943"/>
        </vertical>
        <horizontal style="thin">
          <color theme="9" tint="0.399945066682943"/>
        </horizontal>
      </border>
    </dxf>
    <dxf>
      <font>
        <b val="1"/>
        <i val="0"/>
        <color theme="1"/>
      </font>
      <fill>
        <gradientFill degree="90">
          <stop position="0">
            <color theme="9" tint="0.400006103701895"/>
          </stop>
          <stop position="1">
            <color theme="9" tint="0.599993896298105"/>
          </stop>
        </gradientFill>
      </fill>
      <border>
        <left style="dotted">
          <color theme="0"/>
        </left>
        <right style="dotted">
          <color theme="0"/>
        </right>
        <top style="dotted">
          <color theme="0"/>
        </top>
        <vertical style="dotted">
          <color theme="0"/>
        </vertical>
        <horizontal/>
      </border>
    </dxf>
    <dxf>
      <font>
        <b val="1"/>
        <i val="0"/>
        <color theme="3"/>
      </font>
      <fill>
        <patternFill patternType="none"/>
      </fill>
      <border>
        <left style="dotted">
          <color theme="9" tint="0.399945066682943"/>
        </left>
        <right style="dotted">
          <color theme="9" tint="0.399945066682943"/>
        </right>
        <top/>
        <bottom style="thin">
          <color theme="9" tint="0.399945066682943"/>
        </bottom>
        <vertical style="dotted">
          <color theme="9" tint="0.399945066682943"/>
        </vertical>
        <horizontal/>
      </border>
    </dxf>
    <dxf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ill>
        <patternFill patternType="solid">
          <bgColor theme="5" tint="0.799981688894314"/>
        </patternFill>
      </fill>
      <border>
        <left style="dotted">
          <color theme="5" tint="0.399914548173467"/>
        </left>
        <right style="dotted">
          <color theme="5" tint="0.399914548173467"/>
        </right>
        <top style="thin">
          <color theme="5" tint="0.399945066682943"/>
        </top>
        <bottom style="thin">
          <color theme="5" tint="0.399945066682943"/>
        </bottom>
        <vertical style="dotted">
          <color theme="5" tint="0.399945066682943"/>
        </vertical>
        <horizontal style="thin">
          <color theme="5" tint="0.399945066682943"/>
        </horizontal>
      </border>
    </dxf>
    <dxf>
      <border>
        <left style="dotted">
          <color theme="5" tint="0.399884029663991"/>
        </left>
        <right style="dotted">
          <color theme="5" tint="0.399914548173467"/>
        </right>
        <top style="thin">
          <color theme="5" tint="0.399914548173467"/>
        </top>
        <bottom style="thin">
          <color theme="5" tint="0.399945066682943"/>
        </bottom>
        <vertical style="dotted">
          <color theme="5" tint="0.399914548173467"/>
        </vertical>
        <horizontal style="thin">
          <color theme="5" tint="0.399914548173467"/>
        </horizontal>
      </border>
    </dxf>
    <dxf>
      <font>
        <b val="1"/>
        <i val="0"/>
        <color theme="1"/>
      </font>
      <fill>
        <gradientFill degree="90">
          <stop position="0">
            <color theme="5" tint="0.400006103701895"/>
          </stop>
          <stop position="1">
            <color theme="5" tint="0.599993896298105"/>
          </stop>
        </gradientFill>
      </fill>
      <border>
        <left style="dotted">
          <color theme="0"/>
        </left>
        <right style="dotted">
          <color theme="0"/>
        </right>
        <top style="dotted">
          <color theme="0"/>
        </top>
        <vertical style="dotted">
          <color theme="0"/>
        </vertical>
        <horizontal/>
      </border>
    </dxf>
    <dxf>
      <font>
        <b val="1"/>
        <i val="0"/>
        <color theme="3"/>
      </font>
      <fill>
        <patternFill patternType="none"/>
      </fill>
      <border>
        <left style="dotted">
          <color theme="5" tint="0.399914548173467"/>
        </left>
        <right style="dotted">
          <color theme="5" tint="0.399914548173467"/>
        </right>
        <top/>
        <bottom style="thin">
          <color theme="5" tint="0.399945066682943"/>
        </bottom>
        <vertical style="dotted">
          <color theme="5" tint="0.399914548173467"/>
        </vertical>
        <horizontal/>
      </border>
    </dxf>
    <dxf/>
    <dxf>
      <fill>
        <patternFill patternType="solid">
          <bgColor theme="4" tint="0.799981688894314"/>
        </patternFill>
      </fill>
      <border>
        <left style="dotted">
          <color theme="4" tint="0.399945066682943"/>
        </left>
        <right style="dotted">
          <color theme="4" tint="0.399945066682943"/>
        </right>
        <top style="thin">
          <color theme="4" tint="0.399945066682943"/>
        </top>
        <bottom style="thin">
          <color theme="4" tint="0.399945066682943"/>
        </bottom>
        <vertical style="dotted">
          <color theme="4" tint="0.399945066682943"/>
        </vertical>
        <horizontal style="thin">
          <color theme="4" tint="0.399945066682943"/>
        </horizontal>
      </border>
    </dxf>
    <dxf>
      <border>
        <left style="dotted">
          <color theme="4" tint="0.399945066682943"/>
        </left>
        <right style="dotted">
          <color theme="4" tint="0.399945066682943"/>
        </right>
        <top style="thin">
          <color theme="4" tint="0.399945066682943"/>
        </top>
        <bottom style="thin">
          <color theme="4" tint="0.399945066682943"/>
        </bottom>
        <vertical style="dotted">
          <color theme="4" tint="0.399945066682943"/>
        </vertical>
        <horizontal style="thin">
          <color theme="4" tint="0.399945066682943"/>
        </horizontal>
      </border>
    </dxf>
    <dxf>
      <font>
        <b val="1"/>
        <i val="0"/>
        <color theme="1"/>
      </font>
      <fill>
        <gradientFill degree="90">
          <stop position="0">
            <color theme="4" tint="0.400006103701895"/>
          </stop>
          <stop position="1">
            <color theme="4"/>
          </stop>
        </gradientFill>
      </fill>
      <border>
        <left style="dotted">
          <color theme="0"/>
        </left>
        <right style="dotted">
          <color theme="0"/>
        </right>
        <top style="dotted">
          <color theme="0"/>
        </top>
        <vertical style="dotted">
          <color theme="0"/>
        </vertical>
        <horizontal/>
      </border>
    </dxf>
    <dxf>
      <font>
        <b val="1"/>
        <i val="0"/>
        <color theme="3"/>
      </font>
      <fill>
        <patternFill patternType="none"/>
      </fill>
      <border>
        <left style="dotted">
          <color theme="4" tint="0.399945066682943"/>
        </left>
        <right style="dotted">
          <color theme="4" tint="0.399945066682943"/>
        </right>
        <top/>
        <bottom style="thin">
          <color theme="4" tint="0.399945066682943"/>
        </bottom>
        <vertical style="dotted">
          <color theme="4" tint="0.399945066682943"/>
        </vertical>
        <horizontal/>
      </border>
    </dxf>
  </dxfs>
  <tableStyles count="4" defaultTableStyle="TableStyleMedium2" defaultPivotStyle="PivotStyleLight16">
    <tableStyle name="Profit &amp; Loss Expenses" pivot="0" count="5" xr9:uid="{ED5942AD-120A-4285-BED9-E1F395C61D6C}">
      <tableStyleElement type="wholeTable" dxfId="62"/>
      <tableStyleElement type="headerRow" dxfId="61"/>
      <tableStyleElement type="totalRow" dxfId="60"/>
      <tableStyleElement type="firstRowStripe" dxfId="59"/>
      <tableStyleElement type="secondRowStripe" dxfId="58"/>
    </tableStyle>
    <tableStyle name="Profit &amp; Loss Expenses 2" pivot="0" count="5" xr9:uid="{70322131-112F-4C91-A462-F672C7CB160F}">
      <tableStyleElement type="wholeTable" dxfId="67"/>
      <tableStyleElement type="headerRow" dxfId="66"/>
      <tableStyleElement type="totalRow" dxfId="65"/>
      <tableStyleElement type="firstRowStripe" dxfId="64"/>
      <tableStyleElement type="secondRowStripe" dxfId="63"/>
    </tableStyle>
    <tableStyle name="Profit &amp; Loss Revenue" pivot="0" count="5" xr9:uid="{C8A2F8A1-09A7-4D0B-B644-B87B783A9D76}">
      <tableStyleElement type="wholeTable" dxfId="72"/>
      <tableStyleElement type="headerRow" dxfId="71"/>
      <tableStyleElement type="totalRow" dxfId="70"/>
      <tableStyleElement type="firstRowStripe" dxfId="69"/>
      <tableStyleElement type="secondRowStripe" dxfId="68"/>
    </tableStyle>
    <tableStyle name="Profit &amp; Loss Sales" pivot="0" count="4" xr9:uid="{14806CDF-0378-4B56-B140-A0DBD994D68F}">
      <tableStyleElement type="headerRow" dxfId="76"/>
      <tableStyleElement type="totalRow" dxfId="75"/>
      <tableStyleElement type="firstRowStripe" dxfId="74"/>
      <tableStyleElement type="secondRowStripe" dxfId="73"/>
    </tableStyle>
  </tableStyles>
  <colors>
    <mruColors>
      <color rgb="00009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boychukmortgages.ca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boychukmortgages.ca/" TargetMode="Externa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809626</xdr:colOff>
      <xdr:row>1</xdr:row>
      <xdr:rowOff>19051</xdr:rowOff>
    </xdr:from>
    <xdr:to>
      <xdr:col>1</xdr:col>
      <xdr:colOff>1104900</xdr:colOff>
      <xdr:row>2</xdr:row>
      <xdr:rowOff>724358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501650"/>
          <a:ext cx="3127375" cy="1149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800100</xdr:colOff>
      <xdr:row>1</xdr:row>
      <xdr:rowOff>48349</xdr:rowOff>
    </xdr:from>
    <xdr:to>
      <xdr:col>1</xdr:col>
      <xdr:colOff>1057276</xdr:colOff>
      <xdr:row>3</xdr:row>
      <xdr:rowOff>273920</xdr:rowOff>
    </xdr:to>
    <xdr:pic>
      <xdr:nvPicPr>
        <xdr:cNvPr id="3" name="Picture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530860"/>
          <a:ext cx="3114675" cy="11461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Revenue" displayName="Revenue" ref="A5:AC11" totalsRowCount="1">
  <autoFilter xmlns:etc="http://www.wps.cn/officeDocument/2017/etCustomData" ref="A5:AC10" etc:filterBottomFollowUsedRange="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</autoFilter>
  <tableColumns count="29">
    <tableColumn id="1" name="REVENUES" dataDxfId="0" totalsRowLabel="TOTAL "/>
    <tableColumn id="29" name="TREND" dataDxfId="1"/>
    <tableColumn id="2" name="Jan" dataDxfId="2" totalsRowFunction="sum"/>
    <tableColumn id="3" name="Feb" dataDxfId="3" totalsRowFunction="custom">
      <totalsRowFormula>SUM(Revenue[Feb])</totalsRowFormula>
    </tableColumn>
    <tableColumn id="4" name="Mar" dataDxfId="4" totalsRowFunction="sum"/>
    <tableColumn id="5" name="Apr" dataDxfId="5" totalsRowFunction="sum"/>
    <tableColumn id="6" name="May" dataDxfId="6" totalsRowFunction="sum"/>
    <tableColumn id="7" name="Jun" dataDxfId="7" totalsRowFunction="sum"/>
    <tableColumn id="8" name="Jul" dataDxfId="8" totalsRowFunction="sum"/>
    <tableColumn id="9" name="Aug" dataDxfId="9" totalsRowFunction="sum"/>
    <tableColumn id="10" name="Sep" dataDxfId="10" totalsRowFunction="sum"/>
    <tableColumn id="11" name="Oct" dataDxfId="11" totalsRowFunction="sum"/>
    <tableColumn id="12" name="Nov" dataDxfId="12" totalsRowFunction="sum"/>
    <tableColumn id="13" name="Dec" dataDxfId="13" totalsRowFunction="sum"/>
    <tableColumn id="14" name="Yearly" dataDxfId="14" totalsRowFunction="sum">
      <calculatedColumnFormula>SUM(Revenue[[#This Row],[Jan]:[Dec]])</calculatedColumnFormula>
    </tableColumn>
    <tableColumn id="15" name="Index %" dataDxfId="15" totalsRowFunction="sum"/>
    <tableColumn id="16" name="Jan %" dataDxfId="16" totalsRowFunction="sum">
      <calculatedColumnFormula>IFERROR(Revenue[[#This Row],[Jan]]/Revenue[[#Totals],[Jan]],"-")</calculatedColumnFormula>
    </tableColumn>
    <tableColumn id="17" name="Feb %" dataDxfId="17" totalsRowFunction="sum">
      <calculatedColumnFormula>IFERROR(Revenue[[#This Row],[Feb]]/Revenue[[#Totals],[Feb]],"-")</calculatedColumnFormula>
    </tableColumn>
    <tableColumn id="18" name="Mar %" dataDxfId="18" totalsRowFunction="sum">
      <calculatedColumnFormula>IFERROR(Revenue[[#This Row],[Mar]]/Revenue[[#Totals],[Mar]],"-")</calculatedColumnFormula>
    </tableColumn>
    <tableColumn id="19" name="Apr %" dataDxfId="19" totalsRowFunction="sum">
      <calculatedColumnFormula>IFERROR(Revenue[[#This Row],[Apr]]/Revenue[[#Totals],[Apr]],"-")</calculatedColumnFormula>
    </tableColumn>
    <tableColumn id="20" name="May %" dataDxfId="20" totalsRowFunction="sum">
      <calculatedColumnFormula>IFERROR(Revenue[[#This Row],[May]]/Revenue[[#Totals],[May]],"-")</calculatedColumnFormula>
    </tableColumn>
    <tableColumn id="21" name="Jun %" dataDxfId="21" totalsRowFunction="sum">
      <calculatedColumnFormula>IFERROR(Revenue[[#This Row],[Jun]]/Revenue[[#Totals],[Jun]],"-")</calculatedColumnFormula>
    </tableColumn>
    <tableColumn id="22" name="Jul %" dataDxfId="22" totalsRowFunction="sum">
      <calculatedColumnFormula>IFERROR(Revenue[[#This Row],[Jul]]/Revenue[[#Totals],[Jul]],"-")</calculatedColumnFormula>
    </tableColumn>
    <tableColumn id="23" name="Aug %" dataDxfId="23" totalsRowFunction="sum">
      <calculatedColumnFormula>IFERROR(Revenue[[#This Row],[Aug]]/Revenue[[#Totals],[Aug]],"-")</calculatedColumnFormula>
    </tableColumn>
    <tableColumn id="24" name="Sep %" dataDxfId="24" totalsRowFunction="sum">
      <calculatedColumnFormula>IFERROR(Revenue[[#This Row],[Sep]]/Revenue[[#Totals],[Sep]],"-")</calculatedColumnFormula>
    </tableColumn>
    <tableColumn id="25" name="Oct %" dataDxfId="25" totalsRowFunction="sum">
      <calculatedColumnFormula>IFERROR(Revenue[[#This Row],[Oct]]/Revenue[[#Totals],[Oct]],"-")</calculatedColumnFormula>
    </tableColumn>
    <tableColumn id="26" name="Nov %" dataDxfId="26" totalsRowFunction="sum">
      <calculatedColumnFormula>IFERROR(Revenue[[#This Row],[Nov]]/Revenue[[#Totals],[Nov]],"-")</calculatedColumnFormula>
    </tableColumn>
    <tableColumn id="27" name="Dec %" dataDxfId="27" totalsRowFunction="sum">
      <calculatedColumnFormula>IFERROR(Revenue[[#This Row],[Dec]]/Revenue[[#Totals],[Dec]],"-")</calculatedColumnFormula>
    </tableColumn>
    <tableColumn id="28" name="Year %" dataDxfId="28" totalsRowFunction="sum">
      <calculatedColumnFormula>IFERROR(Revenue[[#This Row],[Yearly]]/Revenue[[#Totals],[Yearly]],"-")</calculatedColumnFormula>
    </tableColumn>
  </tableColumns>
  <tableStyleInfo name="Profit &amp; Loss Revenue" showFirstColumn="0" showLastColumn="0" showRowStripes="1" showColumnStripes="0"/>
</table>
</file>

<file path=xl/tables/table2.xml><?xml version="1.0" encoding="utf-8"?>
<table xmlns="http://schemas.openxmlformats.org/spreadsheetml/2006/main" id="8" name="tblExpenses" displayName="tblExpenses" ref="A5:AC34" totalsRowCount="1">
  <tableColumns count="29">
    <tableColumn id="1" name="EXPENSES" dataDxfId="29" totalsRowLabel="TOTAL EXPENSES"/>
    <tableColumn id="2" name="TREND" dataDxfId="30" totalsRowLabel=" "/>
    <tableColumn id="3" name="Column1" dataDxfId="31" totalsRowFunction="custom">
      <totalsRowFormula>SUM(C6:C33)</totalsRowFormula>
    </tableColumn>
    <tableColumn id="4" name="Feb" dataDxfId="32" totalsRowFunction="custom">
      <totalsRowFormula>SUM(D6:D33)</totalsRowFormula>
    </tableColumn>
    <tableColumn id="5" name="Mar" dataDxfId="33" totalsRowFunction="custom">
      <totalsRowFormula>SUM(E6:E33)</totalsRowFormula>
    </tableColumn>
    <tableColumn id="6" name="Apr" dataDxfId="34" totalsRowFunction="custom">
      <totalsRowFormula>SUM(F6:F33)</totalsRowFormula>
    </tableColumn>
    <tableColumn id="7" name="May" dataDxfId="35" totalsRowFunction="sum"/>
    <tableColumn id="8" name="Jun" dataDxfId="36" totalsRowFunction="sum"/>
    <tableColumn id="9" name="Jul" dataDxfId="37" totalsRowFunction="sum"/>
    <tableColumn id="10" name="Aug" dataDxfId="38" totalsRowFunction="sum"/>
    <tableColumn id="11" name="Sep" dataDxfId="39" totalsRowFunction="sum"/>
    <tableColumn id="12" name="Oct" dataDxfId="40" totalsRowFunction="sum"/>
    <tableColumn id="13" name="Nov" dataDxfId="41" totalsRowFunction="custom">
      <totalsRowFormula>SUM(M7:M33)</totalsRowFormula>
    </tableColumn>
    <tableColumn id="14" name="Dec" dataDxfId="42" totalsRowFunction="custom">
      <totalsRowFormula>SUM(N7:N33)</totalsRowFormula>
    </tableColumn>
    <tableColumn id="15" name="Yearly" dataDxfId="43" totalsRowFunction="sum">
      <calculatedColumnFormula>SUM(tblExpenses[[#This Row],[Column1]:[Dec]])</calculatedColumnFormula>
    </tableColumn>
    <tableColumn id="16" name="Index %" dataDxfId="44" totalsRowFunction="sum"/>
    <tableColumn id="17" name="Jan %" dataDxfId="45" totalsRowFunction="sum">
      <calculatedColumnFormula>tblExpenses[[#This Row],[Column1]]/tblExpenses[[#Totals],[Column1]]</calculatedColumnFormula>
    </tableColumn>
    <tableColumn id="18" name="Feb %" dataDxfId="46" totalsRowFunction="sum">
      <calculatedColumnFormula>tblExpenses[[#This Row],[Feb]]/tblExpenses[[#Totals],[Feb]]</calculatedColumnFormula>
    </tableColumn>
    <tableColumn id="19" name="Mar %" dataDxfId="47" totalsRowFunction="sum">
      <calculatedColumnFormula>tblExpenses[[#This Row],[Mar]]/tblExpenses[[#Totals],[Mar]]</calculatedColumnFormula>
    </tableColumn>
    <tableColumn id="20" name="Apr %" dataDxfId="48" totalsRowFunction="sum">
      <calculatedColumnFormula>tblExpenses[[#This Row],[Apr]]/tblExpenses[[#Totals],[Apr]]</calculatedColumnFormula>
    </tableColumn>
    <tableColumn id="21" name="May %" dataDxfId="49" totalsRowFunction="sum">
      <calculatedColumnFormula>tblExpenses[[#This Row],[May]]/tblExpenses[[#Totals],[May]]</calculatedColumnFormula>
    </tableColumn>
    <tableColumn id="22" name="Jun %" dataDxfId="50" totalsRowFunction="sum">
      <calculatedColumnFormula>tblExpenses[[#This Row],[Jun]]/tblExpenses[[#Totals],[Jun]]</calculatedColumnFormula>
    </tableColumn>
    <tableColumn id="23" name="Jul %" dataDxfId="51" totalsRowFunction="sum">
      <calculatedColumnFormula>tblExpenses[[#This Row],[Jul]]/tblExpenses[[#Totals],[Jul]]</calculatedColumnFormula>
    </tableColumn>
    <tableColumn id="24" name="Aug %" dataDxfId="52" totalsRowFunction="sum">
      <calculatedColumnFormula>tblExpenses[[#This Row],[Aug]]/tblExpenses[[#Totals],[Aug]]</calculatedColumnFormula>
    </tableColumn>
    <tableColumn id="25" name="Sep %" dataDxfId="53" totalsRowFunction="sum">
      <calculatedColumnFormula>tblExpenses[[#This Row],[Sep]]/tblExpenses[[#Totals],[Sep]]</calculatedColumnFormula>
    </tableColumn>
    <tableColumn id="26" name="Oct %" dataDxfId="54" totalsRowFunction="sum">
      <calculatedColumnFormula>tblExpenses[[#This Row],[Oct]]/tblExpenses[[#Totals],[Oct]]</calculatedColumnFormula>
    </tableColumn>
    <tableColumn id="27" name="Nov %" dataDxfId="55" totalsRowFunction="sum">
      <calculatedColumnFormula>tblExpenses[[#This Row],[Nov]]/tblExpenses[[#Totals],[Nov]]</calculatedColumnFormula>
    </tableColumn>
    <tableColumn id="28" name="Dec %" dataDxfId="56" totalsRowFunction="sum">
      <calculatedColumnFormula>tblExpenses[[#This Row],[Dec]]/tblExpenses[[#Totals],[Dec]]</calculatedColumnFormula>
    </tableColumn>
    <tableColumn id="29" name="Year %" dataDxfId="57" totalsRowFunction="sum">
      <calculatedColumnFormula>tblExpenses[[#This Row],[Yearly]]/tblExpenses[[#Totals],[Yearly]]</calculatedColumnFormula>
    </tableColumn>
  </tableColumns>
  <tableStyleInfo name="Profit &amp; Loss Expenses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-Cambria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96FF"/>
    <pageSetUpPr fitToPage="1" autoPageBreaks="0"/>
  </sheetPr>
  <dimension ref="A1:AC11"/>
  <sheetViews>
    <sheetView showGridLines="0" tabSelected="1" zoomScale="60" zoomScaleNormal="60" zoomScalePageLayoutView="85" workbookViewId="0">
      <pane xSplit="2" ySplit="4" topLeftCell="C5" activePane="bottomRight" state="frozen"/>
      <selection/>
      <selection pane="topRight"/>
      <selection pane="bottomLeft"/>
      <selection pane="bottomRight" activeCell="B15" sqref="B15"/>
    </sheetView>
  </sheetViews>
  <sheetFormatPr defaultColWidth="8.83333333333333" defaultRowHeight="30" customHeight="1"/>
  <cols>
    <col min="1" max="1" width="37.1666666666667" style="3" customWidth="1"/>
    <col min="2" max="2" width="28.3333333333333" style="4" customWidth="1"/>
    <col min="3" max="29" width="16.8333333333333" style="4" customWidth="1"/>
    <col min="30" max="30" width="2.66666666666667" style="4" customWidth="1"/>
    <col min="31" max="16384" width="8.83333333333333" style="4"/>
  </cols>
  <sheetData>
    <row r="1" ht="38" customHeight="1" spans="1:29">
      <c r="A1" s="5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="3" customFormat="1" ht="35" customHeight="1" spans="1:29">
      <c r="A2" s="8"/>
      <c r="B2" s="9"/>
      <c r="C2" s="10" t="s">
        <v>1</v>
      </c>
      <c r="D2" s="1"/>
      <c r="E2" s="11" t="s">
        <v>2</v>
      </c>
      <c r="F2" s="12" t="str">
        <f>FYMonthStart</f>
        <v>Fiscal Year:</v>
      </c>
      <c r="G2" s="12">
        <v>2023</v>
      </c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ht="60" customHeight="1" spans="1:29">
      <c r="A3" s="16"/>
      <c r="C3" s="17"/>
      <c r="E3" s="17"/>
      <c r="F3" s="17"/>
      <c r="G3" s="17"/>
      <c r="H3" s="17"/>
      <c r="I3" s="17"/>
      <c r="J3" s="17"/>
      <c r="K3" s="17"/>
      <c r="L3" s="17"/>
      <c r="M3" s="17"/>
      <c r="N3" s="17"/>
      <c r="W3" s="18"/>
      <c r="X3" s="18"/>
      <c r="Y3" s="18"/>
      <c r="Z3" s="18"/>
    </row>
    <row r="4" s="1" customFormat="1" ht="25" customHeight="1" spans="1:29">
      <c r="A4" s="73"/>
      <c r="B4" s="74"/>
      <c r="C4" s="75" t="s">
        <v>3</v>
      </c>
      <c r="D4" s="75" t="s">
        <v>4</v>
      </c>
      <c r="E4" s="75" t="s">
        <v>5</v>
      </c>
      <c r="F4" s="75" t="s">
        <v>6</v>
      </c>
      <c r="G4" s="76" t="s">
        <v>7</v>
      </c>
      <c r="H4" s="76" t="s">
        <v>8</v>
      </c>
      <c r="I4" s="76" t="s">
        <v>9</v>
      </c>
      <c r="J4" s="76" t="s">
        <v>10</v>
      </c>
      <c r="K4" s="76" t="s">
        <v>11</v>
      </c>
      <c r="L4" s="76" t="s">
        <v>12</v>
      </c>
      <c r="M4" s="76" t="s">
        <v>13</v>
      </c>
      <c r="N4" s="77" t="s">
        <v>14</v>
      </c>
      <c r="O4" s="78" t="s">
        <v>15</v>
      </c>
      <c r="P4" s="77" t="s">
        <v>16</v>
      </c>
      <c r="Q4" s="79" t="str">
        <f>LEFT(C4,3)&amp;" %"</f>
        <v>Jan %</v>
      </c>
      <c r="R4" s="76" t="str">
        <f t="shared" ref="R4:AB4" si="0">LEFT(D4,3)&amp;" %"</f>
        <v>Feb %</v>
      </c>
      <c r="S4" s="76" t="str">
        <f t="shared" si="0"/>
        <v>Mar %</v>
      </c>
      <c r="T4" s="76" t="str">
        <f t="shared" si="0"/>
        <v>Apr %</v>
      </c>
      <c r="U4" s="76" t="str">
        <f t="shared" si="0"/>
        <v>May %</v>
      </c>
      <c r="V4" s="76" t="str">
        <f t="shared" si="0"/>
        <v>Jun %</v>
      </c>
      <c r="W4" s="76" t="str">
        <f t="shared" si="0"/>
        <v>Jul %</v>
      </c>
      <c r="X4" s="76" t="str">
        <f t="shared" si="0"/>
        <v>Aug %</v>
      </c>
      <c r="Y4" s="76" t="str">
        <f t="shared" si="0"/>
        <v>Sep %</v>
      </c>
      <c r="Z4" s="76" t="str">
        <f t="shared" si="0"/>
        <v>Oct %</v>
      </c>
      <c r="AA4" s="76" t="str">
        <f t="shared" si="0"/>
        <v>Nov %</v>
      </c>
      <c r="AB4" s="76" t="str">
        <f t="shared" si="0"/>
        <v>Dec %</v>
      </c>
      <c r="AC4" s="80" t="s">
        <v>17</v>
      </c>
    </row>
    <row r="5" ht="25" customHeight="1" spans="1:29">
      <c r="A5" s="81" t="s">
        <v>18</v>
      </c>
      <c r="B5" s="82" t="s">
        <v>19</v>
      </c>
      <c r="C5" s="83" t="s">
        <v>3</v>
      </c>
      <c r="D5" s="83" t="s">
        <v>4</v>
      </c>
      <c r="E5" s="83" t="s">
        <v>5</v>
      </c>
      <c r="F5" s="83" t="s">
        <v>6</v>
      </c>
      <c r="G5" s="83" t="s">
        <v>7</v>
      </c>
      <c r="H5" s="83" t="s">
        <v>8</v>
      </c>
      <c r="I5" s="83" t="s">
        <v>9</v>
      </c>
      <c r="J5" s="83" t="s">
        <v>10</v>
      </c>
      <c r="K5" s="83" t="s">
        <v>11</v>
      </c>
      <c r="L5" s="83" t="s">
        <v>12</v>
      </c>
      <c r="M5" s="83" t="s">
        <v>13</v>
      </c>
      <c r="N5" s="83" t="s">
        <v>14</v>
      </c>
      <c r="O5" s="84" t="s">
        <v>20</v>
      </c>
      <c r="P5" s="83" t="s">
        <v>21</v>
      </c>
      <c r="Q5" s="85" t="s">
        <v>22</v>
      </c>
      <c r="R5" s="83" t="s">
        <v>23</v>
      </c>
      <c r="S5" s="83" t="s">
        <v>24</v>
      </c>
      <c r="T5" s="83" t="s">
        <v>25</v>
      </c>
      <c r="U5" s="83" t="s">
        <v>26</v>
      </c>
      <c r="V5" s="83" t="s">
        <v>27</v>
      </c>
      <c r="W5" s="83" t="s">
        <v>28</v>
      </c>
      <c r="X5" s="83" t="s">
        <v>29</v>
      </c>
      <c r="Y5" s="83" t="s">
        <v>30</v>
      </c>
      <c r="Z5" s="83" t="s">
        <v>31</v>
      </c>
      <c r="AA5" s="83" t="s">
        <v>32</v>
      </c>
      <c r="AB5" s="83" t="s">
        <v>33</v>
      </c>
      <c r="AC5" s="86" t="s">
        <v>34</v>
      </c>
    </row>
    <row r="6" ht="25" customHeight="1" spans="1:29">
      <c r="A6" s="87" t="s">
        <v>35</v>
      </c>
      <c r="B6" s="88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90">
        <f>SUM(Revenue[[#This Row],[Jan]:[Dec]])</f>
        <v>0</v>
      </c>
      <c r="P6" s="91"/>
      <c r="Q6" s="92" t="str">
        <f>IFERROR(Revenue[[#This Row],[Jan]]/Revenue[[#Totals],[Jan]],"-")</f>
        <v>-</v>
      </c>
      <c r="R6" s="93" t="str">
        <f>IFERROR(Revenue[[#This Row],[Feb]]/Revenue[[#Totals],[Feb]],"-")</f>
        <v>-</v>
      </c>
      <c r="S6" s="93" t="str">
        <f>IFERROR(Revenue[[#This Row],[Mar]]/Revenue[[#Totals],[Mar]],"-")</f>
        <v>-</v>
      </c>
      <c r="T6" s="93"/>
      <c r="U6" s="94"/>
      <c r="V6" s="93" t="str">
        <f>IFERROR(Revenue[[#This Row],[Jun]]/Revenue[[#Totals],[Jun]],"-")</f>
        <v>-</v>
      </c>
      <c r="W6" s="93" t="str">
        <f>IFERROR(Revenue[[#This Row],[Jul]]/Revenue[[#Totals],[Jul]],"-")</f>
        <v>-</v>
      </c>
      <c r="X6" s="93" t="str">
        <f>IFERROR(Revenue[[#This Row],[Aug]]/Revenue[[#Totals],[Aug]],"-")</f>
        <v>-</v>
      </c>
      <c r="Y6" s="93" t="str">
        <f>IFERROR(Revenue[[#This Row],[Sep]]/Revenue[[#Totals],[Sep]],"-")</f>
        <v>-</v>
      </c>
      <c r="Z6" s="93" t="str">
        <f>IFERROR(Revenue[[#This Row],[Oct]]/Revenue[[#Totals],[Oct]],"-")</f>
        <v>-</v>
      </c>
      <c r="AA6" s="93" t="str">
        <f>IFERROR(Revenue[[#This Row],[Nov]]/Revenue[[#Totals],[Nov]],"-")</f>
        <v>-</v>
      </c>
      <c r="AB6" s="93" t="str">
        <f>IFERROR(Revenue[[#This Row],[Dec]]/Revenue[[#Totals],[Dec]],"-")</f>
        <v>-</v>
      </c>
      <c r="AC6" s="95" t="str">
        <f>IFERROR(Revenue[[#This Row],[Yearly]]/Revenue[[#Totals],[Yearly]],"-")</f>
        <v>-</v>
      </c>
    </row>
    <row r="7" ht="25" customHeight="1" spans="1:29">
      <c r="A7" s="87" t="s">
        <v>36</v>
      </c>
      <c r="B7" s="88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90">
        <f>SUM(Revenue[[#This Row],[Jan]:[Dec]])</f>
        <v>0</v>
      </c>
      <c r="P7" s="91"/>
      <c r="Q7" s="92" t="str">
        <f>IFERROR(Revenue[[#This Row],[Jan]]/Revenue[[#Totals],[Jan]],"-")</f>
        <v>-</v>
      </c>
      <c r="R7" s="93" t="str">
        <f>IFERROR(Revenue[[#This Row],[Feb]]/Revenue[[#Totals],[Feb]],"-")</f>
        <v>-</v>
      </c>
      <c r="S7" s="93" t="str">
        <f>IFERROR(Revenue[[#This Row],[Mar]]/Revenue[[#Totals],[Mar]],"-")</f>
        <v>-</v>
      </c>
      <c r="T7" s="93" t="str">
        <f>IFERROR(Revenue[[#This Row],[Apr]]/Revenue[[#Totals],[Apr]],"-")</f>
        <v>-</v>
      </c>
      <c r="U7" s="93" t="str">
        <f>IFERROR(Revenue[[#This Row],[May]]/Revenue[[#Totals],[May]],"-")</f>
        <v>-</v>
      </c>
      <c r="V7" s="93" t="str">
        <f>IFERROR(Revenue[[#This Row],[Jun]]/Revenue[[#Totals],[Jun]],"-")</f>
        <v>-</v>
      </c>
      <c r="W7" s="93" t="str">
        <f>IFERROR(Revenue[[#This Row],[Jul]]/Revenue[[#Totals],[Jul]],"-")</f>
        <v>-</v>
      </c>
      <c r="X7" s="93" t="str">
        <f>IFERROR(Revenue[[#This Row],[Aug]]/Revenue[[#Totals],[Aug]],"-")</f>
        <v>-</v>
      </c>
      <c r="Y7" s="93" t="str">
        <f>IFERROR(Revenue[[#This Row],[Sep]]/Revenue[[#Totals],[Sep]],"-")</f>
        <v>-</v>
      </c>
      <c r="Z7" s="93" t="str">
        <f>IFERROR(Revenue[[#This Row],[Oct]]/Revenue[[#Totals],[Oct]],"-")</f>
        <v>-</v>
      </c>
      <c r="AA7" s="93" t="str">
        <f>IFERROR(Revenue[[#This Row],[Nov]]/Revenue[[#Totals],[Nov]],"-")</f>
        <v>-</v>
      </c>
      <c r="AB7" s="93" t="str">
        <f>IFERROR(Revenue[[#This Row],[Dec]]/Revenue[[#Totals],[Dec]],"-")</f>
        <v>-</v>
      </c>
      <c r="AC7" s="95" t="str">
        <f>IFERROR(Revenue[[#This Row],[Yearly]]/Revenue[[#Totals],[Yearly]],"-")</f>
        <v>-</v>
      </c>
    </row>
    <row r="8" ht="25" customHeight="1" spans="1:29">
      <c r="A8" s="87" t="s">
        <v>37</v>
      </c>
      <c r="B8" s="88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90">
        <f>SUM(Revenue[[#This Row],[Jan]:[Dec]])</f>
        <v>0</v>
      </c>
      <c r="P8" s="91"/>
      <c r="Q8" s="92" t="str">
        <f>IFERROR(Revenue[[#This Row],[Jan]]/Revenue[[#Totals],[Jan]],"-")</f>
        <v>-</v>
      </c>
      <c r="R8" s="93" t="str">
        <f>IFERROR(Revenue[[#This Row],[Feb]]/Revenue[[#Totals],[Feb]],"-")</f>
        <v>-</v>
      </c>
      <c r="S8" s="93" t="str">
        <f>IFERROR(Revenue[[#This Row],[Mar]]/Revenue[[#Totals],[Mar]],"-")</f>
        <v>-</v>
      </c>
      <c r="T8" s="93" t="str">
        <f>IFERROR(Revenue[[#This Row],[Apr]]/Revenue[[#Totals],[Apr]],"-")</f>
        <v>-</v>
      </c>
      <c r="U8" s="93" t="str">
        <f>IFERROR(Revenue[[#This Row],[May]]/Revenue[[#Totals],[May]],"-")</f>
        <v>-</v>
      </c>
      <c r="V8" s="93" t="str">
        <f>IFERROR(Revenue[[#This Row],[Jun]]/Revenue[[#Totals],[Jun]],"-")</f>
        <v>-</v>
      </c>
      <c r="W8" s="93" t="str">
        <f>IFERROR(Revenue[[#This Row],[Jul]]/Revenue[[#Totals],[Jul]],"-")</f>
        <v>-</v>
      </c>
      <c r="X8" s="93" t="str">
        <f>IFERROR(Revenue[[#This Row],[Aug]]/Revenue[[#Totals],[Aug]],"-")</f>
        <v>-</v>
      </c>
      <c r="Y8" s="93" t="str">
        <f>IFERROR(Revenue[[#This Row],[Sep]]/Revenue[[#Totals],[Sep]],"-")</f>
        <v>-</v>
      </c>
      <c r="Z8" s="93" t="str">
        <f>IFERROR(Revenue[[#This Row],[Oct]]/Revenue[[#Totals],[Oct]],"-")</f>
        <v>-</v>
      </c>
      <c r="AA8" s="93" t="str">
        <f>IFERROR(Revenue[[#This Row],[Nov]]/Revenue[[#Totals],[Nov]],"-")</f>
        <v>-</v>
      </c>
      <c r="AB8" s="93" t="str">
        <f>IFERROR(Revenue[[#This Row],[Dec]]/Revenue[[#Totals],[Dec]],"-")</f>
        <v>-</v>
      </c>
      <c r="AC8" s="95" t="str">
        <f>IFERROR(Revenue[[#This Row],[Yearly]]/Revenue[[#Totals],[Yearly]],"-")</f>
        <v>-</v>
      </c>
    </row>
    <row r="9" ht="25" customHeight="1" spans="1:29">
      <c r="A9" s="87" t="s">
        <v>38</v>
      </c>
      <c r="B9" s="88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90">
        <f>SUM(Revenue[[#This Row],[Jan]:[Dec]])</f>
        <v>0</v>
      </c>
      <c r="P9" s="91"/>
      <c r="Q9" s="92" t="str">
        <f>IFERROR(Revenue[[#This Row],[Jan]]/Revenue[[#Totals],[Jan]],"-")</f>
        <v>-</v>
      </c>
      <c r="R9" s="93" t="str">
        <f>IFERROR(Revenue[[#This Row],[Feb]]/Revenue[[#Totals],[Feb]],"-")</f>
        <v>-</v>
      </c>
      <c r="S9" s="93" t="str">
        <f>IFERROR(Revenue[[#This Row],[Mar]]/Revenue[[#Totals],[Mar]],"-")</f>
        <v>-</v>
      </c>
      <c r="T9" s="93" t="str">
        <f>IFERROR(Revenue[[#This Row],[Apr]]/Revenue[[#Totals],[Apr]],"-")</f>
        <v>-</v>
      </c>
      <c r="U9" s="93" t="str">
        <f>IFERROR(Revenue[[#This Row],[May]]/Revenue[[#Totals],[May]],"-")</f>
        <v>-</v>
      </c>
      <c r="V9" s="93" t="str">
        <f>IFERROR(Revenue[[#This Row],[Jun]]/Revenue[[#Totals],[Jun]],"-")</f>
        <v>-</v>
      </c>
      <c r="W9" s="93" t="str">
        <f>IFERROR(Revenue[[#This Row],[Jul]]/Revenue[[#Totals],[Jul]],"-")</f>
        <v>-</v>
      </c>
      <c r="X9" s="93" t="str">
        <f>IFERROR(Revenue[[#This Row],[Aug]]/Revenue[[#Totals],[Aug]],"-")</f>
        <v>-</v>
      </c>
      <c r="Y9" s="93" t="str">
        <f>IFERROR(Revenue[[#This Row],[Sep]]/Revenue[[#Totals],[Sep]],"-")</f>
        <v>-</v>
      </c>
      <c r="Z9" s="93" t="str">
        <f>IFERROR(Revenue[[#This Row],[Oct]]/Revenue[[#Totals],[Oct]],"-")</f>
        <v>-</v>
      </c>
      <c r="AA9" s="93" t="str">
        <f>IFERROR(Revenue[[#This Row],[Nov]]/Revenue[[#Totals],[Nov]],"-")</f>
        <v>-</v>
      </c>
      <c r="AB9" s="93" t="str">
        <f>IFERROR(Revenue[[#This Row],[Dec]]/Revenue[[#Totals],[Dec]],"-")</f>
        <v>-</v>
      </c>
      <c r="AC9" s="95" t="str">
        <f>IFERROR(Revenue[[#This Row],[Yearly]]/Revenue[[#Totals],[Yearly]],"-")</f>
        <v>-</v>
      </c>
    </row>
    <row r="10" ht="25" customHeight="1" spans="1:29">
      <c r="A10" s="87" t="s">
        <v>39</v>
      </c>
      <c r="B10" s="88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90">
        <f>SUM(Revenue[[#This Row],[Jan]:[Dec]])</f>
        <v>0</v>
      </c>
      <c r="P10" s="91"/>
      <c r="Q10" s="92" t="str">
        <f>IFERROR(Revenue[[#This Row],[Jan]]/Revenue[[#Totals],[Jan]],"-")</f>
        <v>-</v>
      </c>
      <c r="R10" s="93" t="str">
        <f>IFERROR(Revenue[[#This Row],[Feb]]/Revenue[[#Totals],[Feb]],"-")</f>
        <v>-</v>
      </c>
      <c r="S10" s="93" t="str">
        <f>IFERROR(Revenue[[#This Row],[Mar]]/Revenue[[#Totals],[Mar]],"-")</f>
        <v>-</v>
      </c>
      <c r="T10" s="93" t="str">
        <f>IFERROR(Revenue[[#This Row],[Apr]]/Revenue[[#Totals],[Apr]],"-")</f>
        <v>-</v>
      </c>
      <c r="U10" s="93" t="str">
        <f>IFERROR(Revenue[[#This Row],[May]]/Revenue[[#Totals],[May]],"-")</f>
        <v>-</v>
      </c>
      <c r="V10" s="93" t="str">
        <f>IFERROR(Revenue[[#This Row],[Jun]]/Revenue[[#Totals],[Jun]],"-")</f>
        <v>-</v>
      </c>
      <c r="W10" s="93" t="str">
        <f>IFERROR(Revenue[[#This Row],[Jul]]/Revenue[[#Totals],[Jul]],"-")</f>
        <v>-</v>
      </c>
      <c r="X10" s="93" t="str">
        <f>IFERROR(Revenue[[#This Row],[Aug]]/Revenue[[#Totals],[Aug]],"-")</f>
        <v>-</v>
      </c>
      <c r="Y10" s="93" t="str">
        <f>IFERROR(Revenue[[#This Row],[Sep]]/Revenue[[#Totals],[Sep]],"-")</f>
        <v>-</v>
      </c>
      <c r="Z10" s="93" t="str">
        <f>IFERROR(Revenue[[#This Row],[Oct]]/Revenue[[#Totals],[Oct]],"-")</f>
        <v>-</v>
      </c>
      <c r="AA10" s="93" t="str">
        <f>IFERROR(Revenue[[#This Row],[Nov]]/Revenue[[#Totals],[Nov]],"-")</f>
        <v>-</v>
      </c>
      <c r="AB10" s="93" t="str">
        <f>IFERROR(Revenue[[#This Row],[Dec]]/Revenue[[#Totals],[Dec]],"-")</f>
        <v>-</v>
      </c>
      <c r="AC10" s="95" t="str">
        <f>IFERROR(Revenue[[#This Row],[Yearly]]/Revenue[[#Totals],[Yearly]],"-")</f>
        <v>-</v>
      </c>
    </row>
    <row r="11" s="72" customFormat="1" ht="25" customHeight="1" spans="1:29">
      <c r="A11" s="96" t="s">
        <v>40</v>
      </c>
      <c r="B11" s="97"/>
      <c r="C11" s="98">
        <f>SUBTOTAL(109,Revenue[Jan])</f>
        <v>0</v>
      </c>
      <c r="D11" s="98">
        <f>SUM(Revenue[Feb])</f>
        <v>0</v>
      </c>
      <c r="E11" s="98">
        <f>SUBTOTAL(109,Revenue[Mar])</f>
        <v>0</v>
      </c>
      <c r="F11" s="98">
        <f>SUBTOTAL(109,Revenue[Apr])</f>
        <v>0</v>
      </c>
      <c r="G11" s="98">
        <f>SUBTOTAL(109,Revenue[May])</f>
        <v>0</v>
      </c>
      <c r="H11" s="98">
        <f>SUBTOTAL(109,Revenue[Jun])</f>
        <v>0</v>
      </c>
      <c r="I11" s="98">
        <f>SUBTOTAL(109,Revenue[Jul])</f>
        <v>0</v>
      </c>
      <c r="J11" s="98">
        <f>SUBTOTAL(109,Revenue[Aug])</f>
        <v>0</v>
      </c>
      <c r="K11" s="98">
        <f>SUBTOTAL(109,Revenue[Sep])</f>
        <v>0</v>
      </c>
      <c r="L11" s="98">
        <f>SUBTOTAL(109,Revenue[Oct])</f>
        <v>0</v>
      </c>
      <c r="M11" s="98">
        <f>SUBTOTAL(109,Revenue[Nov])</f>
        <v>0</v>
      </c>
      <c r="N11" s="98">
        <f>SUBTOTAL(109,Revenue[Dec])</f>
        <v>0</v>
      </c>
      <c r="O11" s="98">
        <f>SUBTOTAL(109,Revenue[Yearly])</f>
        <v>0</v>
      </c>
      <c r="P11" s="99">
        <f>SUBTOTAL(109,Revenue[Index %])</f>
        <v>0</v>
      </c>
      <c r="Q11" s="99">
        <f>SUBTOTAL(109,Revenue[Jan %])</f>
        <v>0</v>
      </c>
      <c r="R11" s="99">
        <f>SUBTOTAL(109,Revenue[Feb %])</f>
        <v>0</v>
      </c>
      <c r="S11" s="99">
        <f>SUBTOTAL(109,Revenue[Mar %])</f>
        <v>0</v>
      </c>
      <c r="T11" s="99">
        <f>SUBTOTAL(109,Revenue[Apr %])</f>
        <v>0</v>
      </c>
      <c r="U11" s="99">
        <f>SUBTOTAL(109,Revenue[May %])</f>
        <v>0</v>
      </c>
      <c r="V11" s="99">
        <f>SUBTOTAL(109,Revenue[Jun %])</f>
        <v>0</v>
      </c>
      <c r="W11" s="99">
        <f>SUBTOTAL(109,Revenue[Jul %])</f>
        <v>0</v>
      </c>
      <c r="X11" s="99">
        <f>SUBTOTAL(109,Revenue[Aug %])</f>
        <v>0</v>
      </c>
      <c r="Y11" s="99">
        <f>SUBTOTAL(109,Revenue[Sep %])</f>
        <v>0</v>
      </c>
      <c r="Z11" s="99">
        <f>SUBTOTAL(109,Revenue[Oct %])</f>
        <v>0</v>
      </c>
      <c r="AA11" s="99">
        <f>SUBTOTAL(109,Revenue[Nov %])</f>
        <v>0</v>
      </c>
      <c r="AB11" s="99">
        <f>SUBTOTAL(109,Revenue[Dec %])</f>
        <v>0</v>
      </c>
      <c r="AC11" s="100">
        <f>SUBTOTAL(109,Revenue[Year %])</f>
        <v>0</v>
      </c>
    </row>
  </sheetData>
  <dataValidations count="16">
    <dataValidation allowBlank="1" showInputMessage="1" showErrorMessage="1" prompt="Company name is automatically updated using the entry from Revenue (Sales) sheet" sqref="A1"/>
    <dataValidation allowBlank="1" showInputMessage="1" showErrorMessage="1" prompt="This cell is automatically updated from the projection period title in Revenue (Sales) worksheet" sqref="A2 C2"/>
    <dataValidation allowBlank="1" showInputMessage="1" showErrorMessage="1" prompt="Month &amp; year are automatically updated in cells at right. To change month or year, modify cells AC2 and AD2 in Revenue (Sales) worksheet" sqref="E2"/>
    <dataValidation allowBlank="1" showInputMessage="1" showErrorMessage="1" prompt="Automatically updated month. To change, modify cell AC2 in Revenues (Sales) worksheet" sqref="F2"/>
    <dataValidation allowBlank="1" showInputMessage="1" showErrorMessage="1" prompt="Automatically updated year. To change, modify cell AD2 in Revenues (Sales) worksheet" sqref="G2"/>
    <dataValidation allowBlank="1" showInputMessage="1" showErrorMessage="1" prompt="Automatically updated title from Revenue (Sales) worksheet. Enter values in the Expenses table below to calculate total expenses" sqref="A3"/>
    <dataValidation allowBlank="1" showInputMessage="1" showErrorMessage="1" prompt="The dates in this row are automatically updated based on the starting month of fiscal year. To change starting month, modify cell AC2" sqref="C4"/>
    <dataValidation allowBlank="1" showInputMessage="1" showErrorMessage="1" prompt="Automatically updated month" sqref="D4:N4"/>
    <dataValidation allowBlank="1" showInputMessage="1" showErrorMessage="1" prompt="Annual Expense is automatically calculated in this column" sqref="O4"/>
    <dataValidation allowBlank="1" showInputMessage="1" showErrorMessage="1" prompt="Index percent is in this column" sqref="P4"/>
    <dataValidation allowBlank="1" showInputMessage="1" showErrorMessage="1" prompt="Automatically calculates proportion of expenses from different sources to total expenses in this column, for the month in this cell" sqref="Q4:AB4"/>
    <dataValidation allowBlank="1" showInputMessage="1" showErrorMessage="1" prompt="Automatically calculates proportion of expenses from different sources to total expenses for the year in this column" sqref="AC4"/>
    <dataValidation allowBlank="1" showInputMessage="1" showErrorMessage="1" prompt="Enter revenue generated by sales in this column" sqref="A5"/>
    <dataValidation allowBlank="1" showInputMessage="1" showErrorMessage="1" prompt="A trend chart for revenue over time is in this column" sqref="B5"/>
    <dataValidation allowBlank="1" showInputMessage="1" showErrorMessage="1" prompt="Enter revenue for sources listed in column B in this column" sqref="C5:N5"/>
    <dataValidation allowBlank="1" showInputMessage="1" showErrorMessage="1" prompt="Enter index percent in this column" sqref="P5"/>
  </dataValidations>
  <printOptions horizontalCentered="1"/>
  <pageMargins left="0.25" right="0.25" top="0.75" bottom="0.75" header="0.3" footer="0.3"/>
  <pageSetup paperSize="1" scale="47" fitToHeight="0" orientation="landscape"/>
  <headerFooter differentFirst="1">
    <oddFooter>&amp;CPage &amp;P of &amp;N</oddFooter>
  </headerFooter>
  <drawing r:id="rId1"/>
  <tableParts count="1">
    <tablePart r:id="rId2"/>
  </tableParts>
  <extLst>
    <ext xmlns:x14="http://schemas.microsoft.com/office/spreadsheetml/2009/9/main" uri="{05C60535-1F16-4fd2-B633-F4F36F0B64E0}">
      <x14:sparklineGroups xmlns:xm="http://schemas.microsoft.com/office/excel/2006/main">
        <x14:sparklineGroup lineWeight="1" type="line" displayEmptyCellsAs="gap" high="1" low="1">
          <x14:colorSeries theme="5" tint="-0.499984740745262"/>
          <x14:colorNegative theme="5"/>
          <x14:colorAxis rgb="FF000000"/>
          <x14:colorMarkers theme="4" tint="-0.499984740745262"/>
          <x14:colorFirst theme="4" tint="0.399975585192419"/>
          <x14:colorLast theme="4" tint="0.399975585192419"/>
          <x14:colorHigh theme="5" tint="-0.499984740745262"/>
          <x14:colorLow theme="5" tint="-0.499984740745262"/>
          <x14:sparklines>
            <x14:sparkline>
              <xm:f>Income!$C$6:$N$6</xm:f>
              <xm:sqref>B6</xm:sqref>
            </x14:sparkline>
            <x14:sparkline>
              <xm:f>Income!$C$7:$N$7</xm:f>
              <xm:sqref>B7</xm:sqref>
            </x14:sparkline>
            <x14:sparkline>
              <xm:f>Income!$C$8:$N$8</xm:f>
              <xm:sqref>B8</xm:sqref>
            </x14:sparkline>
            <x14:sparkline>
              <xm:f>Income!$C$9:$N$9</xm:f>
              <xm:sqref>B9</xm:sqref>
            </x14:sparkline>
            <x14:sparkline>
              <xm:f>Income!$C$10:$N$10</xm:f>
              <xm:sqref>B10</xm:sqref>
            </x14:sparkline>
          </x14:sparklines>
        </x14:sparklineGroup>
        <x14:sparklineGroup lineWeight="1" type="line" displayEmptyCellsAs="gap" high="1" low="1" negative="1">
          <x14:colorSeries theme="5" tint="-0.499984740745262"/>
          <x14:colorNegative theme="0"/>
          <x14:colorAxis rgb="FF000000"/>
          <x14:colorMarkers theme="4" tint="-0.499984740745262"/>
          <x14:colorFirst theme="4" tint="0.399975585192419"/>
          <x14:colorLast theme="4" tint="0.399975585192419"/>
          <x14:colorHigh theme="5" tint="-0.499984740745262"/>
          <x14:colorLow theme="5" tint="-0.499984740745262"/>
          <x14:sparklines>
            <x14:sparkline>
              <xm:f>Income!C11:N11</xm:f>
              <xm:sqref>B11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  <pageSetUpPr fitToPage="1"/>
  </sheetPr>
  <dimension ref="A1:AC43"/>
  <sheetViews>
    <sheetView showGridLines="0" zoomScale="60" zoomScaleNormal="60" workbookViewId="0">
      <pane xSplit="2" ySplit="4" topLeftCell="Q24" activePane="bottomRight" state="frozen"/>
      <selection/>
      <selection pane="topRight"/>
      <selection pane="bottomLeft"/>
      <selection pane="bottomRight" activeCell="S36" sqref="S36"/>
    </sheetView>
  </sheetViews>
  <sheetFormatPr defaultColWidth="8.83333333333333" defaultRowHeight="30" customHeight="1"/>
  <cols>
    <col min="1" max="1" width="37.5" style="3" customWidth="1"/>
    <col min="2" max="2" width="28" style="4" customWidth="1"/>
    <col min="3" max="29" width="16.8333333333333" style="4" customWidth="1"/>
    <col min="30" max="30" width="2.66666666666667" style="4" customWidth="1"/>
    <col min="31" max="16384" width="8.83333333333333" style="4"/>
  </cols>
  <sheetData>
    <row r="1" ht="38" customHeight="1" spans="1:29">
      <c r="A1" s="5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="1" customFormat="1" ht="35" customHeight="1" spans="1:29">
      <c r="A2" s="8"/>
      <c r="B2" s="9"/>
      <c r="C2" s="10" t="s">
        <v>1</v>
      </c>
      <c r="E2" s="11" t="s">
        <v>2</v>
      </c>
      <c r="F2" s="12" t="str">
        <f>FYMonthStart</f>
        <v>Fiscal Year:</v>
      </c>
      <c r="G2" s="12">
        <v>2023</v>
      </c>
      <c r="I2" s="13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5"/>
    </row>
    <row r="3" ht="37.5" customHeight="1" spans="1:29">
      <c r="A3" s="16"/>
      <c r="C3" s="17"/>
      <c r="E3" s="17"/>
      <c r="F3" s="17"/>
      <c r="G3" s="17"/>
      <c r="H3" s="17"/>
      <c r="I3" s="17"/>
      <c r="J3" s="17"/>
      <c r="K3" s="17"/>
      <c r="L3" s="17"/>
      <c r="M3" s="17"/>
      <c r="N3" s="17"/>
      <c r="W3" s="18"/>
      <c r="X3" s="18"/>
      <c r="Y3" s="18"/>
      <c r="Z3" s="18"/>
    </row>
    <row r="4" s="1" customFormat="1" ht="24.75" customHeight="1" spans="1:29">
      <c r="A4" s="19"/>
      <c r="C4" s="20" t="s">
        <v>3</v>
      </c>
      <c r="D4" s="20" t="s">
        <v>4</v>
      </c>
      <c r="E4" s="20" t="s">
        <v>5</v>
      </c>
      <c r="F4" s="20" t="s">
        <v>6</v>
      </c>
      <c r="G4" s="21" t="s">
        <v>7</v>
      </c>
      <c r="H4" s="21" t="s">
        <v>8</v>
      </c>
      <c r="I4" s="21" t="s">
        <v>9</v>
      </c>
      <c r="J4" s="21" t="s">
        <v>10</v>
      </c>
      <c r="K4" s="21" t="s">
        <v>11</v>
      </c>
      <c r="L4" s="21" t="s">
        <v>12</v>
      </c>
      <c r="M4" s="21" t="s">
        <v>13</v>
      </c>
      <c r="N4" s="22" t="s">
        <v>14</v>
      </c>
      <c r="O4" s="23" t="s">
        <v>15</v>
      </c>
      <c r="P4" s="22" t="s">
        <v>16</v>
      </c>
      <c r="Q4" s="24" t="str">
        <f>LEFT(C4,3)&amp;" %"</f>
        <v>Jan %</v>
      </c>
      <c r="R4" s="25" t="str">
        <f t="shared" ref="R4:AB4" si="0">LEFT(D4,3)&amp;" %"</f>
        <v>Feb %</v>
      </c>
      <c r="S4" s="25" t="str">
        <f t="shared" si="0"/>
        <v>Mar %</v>
      </c>
      <c r="T4" s="25" t="str">
        <f t="shared" si="0"/>
        <v>Apr %</v>
      </c>
      <c r="U4" s="25" t="str">
        <f t="shared" si="0"/>
        <v>May %</v>
      </c>
      <c r="V4" s="25" t="str">
        <f t="shared" si="0"/>
        <v>Jun %</v>
      </c>
      <c r="W4" s="25" t="str">
        <f t="shared" si="0"/>
        <v>Jul %</v>
      </c>
      <c r="X4" s="25" t="str">
        <f t="shared" si="0"/>
        <v>Aug %</v>
      </c>
      <c r="Y4" s="25" t="str">
        <f t="shared" si="0"/>
        <v>Sep %</v>
      </c>
      <c r="Z4" s="25" t="str">
        <f t="shared" si="0"/>
        <v>Oct %</v>
      </c>
      <c r="AA4" s="25" t="str">
        <f t="shared" si="0"/>
        <v>Nov %</v>
      </c>
      <c r="AB4" s="25" t="str">
        <f t="shared" si="0"/>
        <v>Dec %</v>
      </c>
      <c r="AC4" s="26" t="s">
        <v>17</v>
      </c>
    </row>
    <row r="5" ht="25" customHeight="1" spans="1:29">
      <c r="A5" s="27" t="s">
        <v>41</v>
      </c>
      <c r="B5" s="22" t="s">
        <v>19</v>
      </c>
      <c r="C5" s="28" t="s">
        <v>42</v>
      </c>
      <c r="D5" s="28" t="s">
        <v>4</v>
      </c>
      <c r="E5" s="28" t="s">
        <v>5</v>
      </c>
      <c r="F5" s="28" t="s">
        <v>6</v>
      </c>
      <c r="G5" s="28" t="s">
        <v>7</v>
      </c>
      <c r="H5" s="28" t="s">
        <v>8</v>
      </c>
      <c r="I5" s="28" t="s">
        <v>9</v>
      </c>
      <c r="J5" s="28" t="s">
        <v>10</v>
      </c>
      <c r="K5" s="28" t="s">
        <v>11</v>
      </c>
      <c r="L5" s="28" t="s">
        <v>12</v>
      </c>
      <c r="M5" s="28" t="s">
        <v>13</v>
      </c>
      <c r="N5" s="28" t="s">
        <v>14</v>
      </c>
      <c r="O5" s="29" t="s">
        <v>20</v>
      </c>
      <c r="P5" s="28" t="s">
        <v>21</v>
      </c>
      <c r="Q5" s="30" t="s">
        <v>22</v>
      </c>
      <c r="R5" s="28" t="s">
        <v>23</v>
      </c>
      <c r="S5" s="28" t="s">
        <v>24</v>
      </c>
      <c r="T5" s="28" t="s">
        <v>25</v>
      </c>
      <c r="U5" s="28" t="s">
        <v>26</v>
      </c>
      <c r="V5" s="28" t="s">
        <v>27</v>
      </c>
      <c r="W5" s="28" t="s">
        <v>28</v>
      </c>
      <c r="X5" s="28" t="s">
        <v>29</v>
      </c>
      <c r="Y5" s="28" t="s">
        <v>30</v>
      </c>
      <c r="Z5" s="28" t="s">
        <v>31</v>
      </c>
      <c r="AA5" s="28" t="s">
        <v>32</v>
      </c>
      <c r="AB5" s="28" t="s">
        <v>33</v>
      </c>
      <c r="AC5" s="31" t="s">
        <v>34</v>
      </c>
    </row>
    <row r="6" ht="25" customHeight="1" spans="1:29">
      <c r="A6" s="32"/>
      <c r="B6" s="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4">
        <f>SUM(tblExpenses[[#This Row],[Column1]:[Dec]])</f>
        <v>0</v>
      </c>
      <c r="P6" s="35"/>
      <c r="Q6" s="36" t="e">
        <f>tblExpenses[[#This Row],[Column1]]/tblExpenses[[#Totals],[Column1]]</f>
        <v>#DIV/0!</v>
      </c>
      <c r="R6" s="37" t="e">
        <f>tblExpenses[[#This Row],[Feb]]/tblExpenses[[#Totals],[Feb]]</f>
        <v>#DIV/0!</v>
      </c>
      <c r="S6" s="37" t="e">
        <f>tblExpenses[[#This Row],[Mar]]/tblExpenses[[#Totals],[Mar]]</f>
        <v>#DIV/0!</v>
      </c>
      <c r="T6" s="37" t="e">
        <f>tblExpenses[[#This Row],[Apr]]/tblExpenses[[#Totals],[Apr]]</f>
        <v>#DIV/0!</v>
      </c>
      <c r="U6" s="37" t="e">
        <f>tblExpenses[[#This Row],[May]]/tblExpenses[[#Totals],[May]]</f>
        <v>#DIV/0!</v>
      </c>
      <c r="V6" s="37" t="e">
        <f>tblExpenses[[#This Row],[Jun]]/tblExpenses[[#Totals],[Jun]]</f>
        <v>#DIV/0!</v>
      </c>
      <c r="W6" s="37" t="e">
        <f>tblExpenses[[#This Row],[Jul]]/tblExpenses[[#Totals],[Jul]]</f>
        <v>#DIV/0!</v>
      </c>
      <c r="X6" s="37" t="e">
        <f>tblExpenses[[#This Row],[Aug]]/tblExpenses[[#Totals],[Aug]]</f>
        <v>#DIV/0!</v>
      </c>
      <c r="Y6" s="37" t="e">
        <f>tblExpenses[[#This Row],[Sep]]/tblExpenses[[#Totals],[Sep]]</f>
        <v>#DIV/0!</v>
      </c>
      <c r="Z6" s="37" t="e">
        <f>tblExpenses[[#This Row],[Oct]]/tblExpenses[[#Totals],[Oct]]</f>
        <v>#DIV/0!</v>
      </c>
      <c r="AA6" s="37" t="e">
        <f>tblExpenses[[#This Row],[Nov]]/tblExpenses[[#Totals],[Nov]]</f>
        <v>#DIV/0!</v>
      </c>
      <c r="AB6" s="37" t="e">
        <f>tblExpenses[[#This Row],[Dec]]/tblExpenses[[#Totals],[Dec]]</f>
        <v>#DIV/0!</v>
      </c>
      <c r="AC6" s="38" t="e">
        <f>tblExpenses[[#This Row],[Yearly]]/tblExpenses[[#Totals],[Yearly]]</f>
        <v>#DIV/0!</v>
      </c>
    </row>
    <row r="7" ht="25" customHeight="1" spans="1:29">
      <c r="A7" s="32"/>
      <c r="B7" s="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4">
        <f>SUM(tblExpenses[[#This Row],[Column1]:[Dec]])</f>
        <v>0</v>
      </c>
      <c r="P7" s="35"/>
      <c r="Q7" s="36" t="e">
        <f>tblExpenses[[#This Row],[Column1]]/tblExpenses[[#Totals],[Column1]]</f>
        <v>#DIV/0!</v>
      </c>
      <c r="R7" s="37" t="e">
        <f>tblExpenses[[#This Row],[Feb]]/tblExpenses[[#Totals],[Feb]]</f>
        <v>#DIV/0!</v>
      </c>
      <c r="S7" s="37" t="e">
        <f>tblExpenses[[#This Row],[Mar]]/tblExpenses[[#Totals],[Mar]]</f>
        <v>#DIV/0!</v>
      </c>
      <c r="T7" s="37" t="e">
        <f>tblExpenses[[#This Row],[Apr]]/tblExpenses[[#Totals],[Apr]]</f>
        <v>#DIV/0!</v>
      </c>
      <c r="U7" s="37" t="e">
        <f>tblExpenses[[#This Row],[May]]/tblExpenses[[#Totals],[May]]</f>
        <v>#DIV/0!</v>
      </c>
      <c r="V7" s="37" t="e">
        <f>tblExpenses[[#This Row],[Jun]]/tblExpenses[[#Totals],[Jun]]</f>
        <v>#DIV/0!</v>
      </c>
      <c r="W7" s="37" t="e">
        <f>tblExpenses[[#This Row],[Jul]]/tblExpenses[[#Totals],[Jul]]</f>
        <v>#DIV/0!</v>
      </c>
      <c r="X7" s="37" t="e">
        <f>tblExpenses[[#This Row],[Aug]]/tblExpenses[[#Totals],[Aug]]</f>
        <v>#DIV/0!</v>
      </c>
      <c r="Y7" s="37" t="e">
        <f>tblExpenses[[#This Row],[Sep]]/tblExpenses[[#Totals],[Sep]]</f>
        <v>#DIV/0!</v>
      </c>
      <c r="Z7" s="37" t="e">
        <f>tblExpenses[[#This Row],[Oct]]/tblExpenses[[#Totals],[Oct]]</f>
        <v>#DIV/0!</v>
      </c>
      <c r="AA7" s="37" t="e">
        <f>tblExpenses[[#This Row],[Nov]]/tblExpenses[[#Totals],[Nov]]</f>
        <v>#DIV/0!</v>
      </c>
      <c r="AB7" s="37" t="e">
        <f>tblExpenses[[#This Row],[Dec]]/tblExpenses[[#Totals],[Dec]]</f>
        <v>#DIV/0!</v>
      </c>
      <c r="AC7" s="38" t="e">
        <f>tblExpenses[[#This Row],[Yearly]]/tblExpenses[[#Totals],[Yearly]]</f>
        <v>#DIV/0!</v>
      </c>
    </row>
    <row r="8" ht="25" customHeight="1" spans="1:29">
      <c r="A8" s="39"/>
      <c r="B8" s="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4">
        <f>SUM(tblExpenses[[#This Row],[Column1]:[Dec]])</f>
        <v>0</v>
      </c>
      <c r="P8" s="35"/>
      <c r="Q8" s="36" t="e">
        <f>tblExpenses[[#This Row],[Column1]]/tblExpenses[[#Totals],[Column1]]</f>
        <v>#DIV/0!</v>
      </c>
      <c r="R8" s="37" t="e">
        <f>tblExpenses[[#This Row],[Feb]]/tblExpenses[[#Totals],[Feb]]</f>
        <v>#DIV/0!</v>
      </c>
      <c r="S8" s="37" t="e">
        <f>tblExpenses[[#This Row],[Mar]]/tblExpenses[[#Totals],[Mar]]</f>
        <v>#DIV/0!</v>
      </c>
      <c r="T8" s="37" t="e">
        <f>tblExpenses[[#This Row],[Apr]]/tblExpenses[[#Totals],[Apr]]</f>
        <v>#DIV/0!</v>
      </c>
      <c r="U8" s="37" t="e">
        <f>tblExpenses[[#This Row],[May]]/tblExpenses[[#Totals],[May]]</f>
        <v>#DIV/0!</v>
      </c>
      <c r="V8" s="37" t="e">
        <f>tblExpenses[[#This Row],[Jun]]/tblExpenses[[#Totals],[Jun]]</f>
        <v>#DIV/0!</v>
      </c>
      <c r="W8" s="37" t="e">
        <f>tblExpenses[[#This Row],[Jul]]/tblExpenses[[#Totals],[Jul]]</f>
        <v>#DIV/0!</v>
      </c>
      <c r="X8" s="37" t="e">
        <f>tblExpenses[[#This Row],[Aug]]/tblExpenses[[#Totals],[Aug]]</f>
        <v>#DIV/0!</v>
      </c>
      <c r="Y8" s="37" t="e">
        <f>tblExpenses[[#This Row],[Sep]]/tblExpenses[[#Totals],[Sep]]</f>
        <v>#DIV/0!</v>
      </c>
      <c r="Z8" s="37" t="e">
        <f>tblExpenses[[#This Row],[Oct]]/tblExpenses[[#Totals],[Oct]]</f>
        <v>#DIV/0!</v>
      </c>
      <c r="AA8" s="37" t="e">
        <f>tblExpenses[[#This Row],[Nov]]/tblExpenses[[#Totals],[Nov]]</f>
        <v>#DIV/0!</v>
      </c>
      <c r="AB8" s="37" t="e">
        <f>tblExpenses[[#This Row],[Dec]]/tblExpenses[[#Totals],[Dec]]</f>
        <v>#DIV/0!</v>
      </c>
      <c r="AC8" s="38" t="e">
        <f>tblExpenses[[#This Row],[Yearly]]/tblExpenses[[#Totals],[Yearly]]</f>
        <v>#DIV/0!</v>
      </c>
    </row>
    <row r="9" ht="25" customHeight="1" spans="1:29">
      <c r="A9" s="39"/>
      <c r="B9" s="3" t="s">
        <v>43</v>
      </c>
      <c r="C9" s="40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4">
        <f>SUM(tblExpenses[[#This Row],[Column1]:[Dec]])</f>
        <v>0</v>
      </c>
      <c r="P9" s="35"/>
      <c r="Q9" s="36" t="e">
        <f>tblExpenses[[#This Row],[Column1]]/tblExpenses[[#Totals],[Column1]]</f>
        <v>#DIV/0!</v>
      </c>
      <c r="R9" s="37" t="e">
        <f>tblExpenses[[#This Row],[Feb]]/tblExpenses[[#Totals],[Feb]]</f>
        <v>#DIV/0!</v>
      </c>
      <c r="S9" s="37" t="e">
        <f>tblExpenses[[#This Row],[Mar]]/tblExpenses[[#Totals],[Mar]]</f>
        <v>#DIV/0!</v>
      </c>
      <c r="T9" s="37" t="e">
        <f>tblExpenses[[#This Row],[Apr]]/tblExpenses[[#Totals],[Apr]]</f>
        <v>#DIV/0!</v>
      </c>
      <c r="U9" s="37" t="e">
        <f>tblExpenses[[#This Row],[May]]/tblExpenses[[#Totals],[May]]</f>
        <v>#DIV/0!</v>
      </c>
      <c r="V9" s="37" t="e">
        <f>tblExpenses[[#This Row],[Jun]]/tblExpenses[[#Totals],[Jun]]</f>
        <v>#DIV/0!</v>
      </c>
      <c r="W9" s="37" t="e">
        <f>tblExpenses[[#This Row],[Jul]]/tblExpenses[[#Totals],[Jul]]</f>
        <v>#DIV/0!</v>
      </c>
      <c r="X9" s="37" t="e">
        <f>tblExpenses[[#This Row],[Aug]]/tblExpenses[[#Totals],[Aug]]</f>
        <v>#DIV/0!</v>
      </c>
      <c r="Y9" s="37" t="e">
        <f>tblExpenses[[#This Row],[Sep]]/tblExpenses[[#Totals],[Sep]]</f>
        <v>#DIV/0!</v>
      </c>
      <c r="Z9" s="37" t="e">
        <f>tblExpenses[[#This Row],[Oct]]/tblExpenses[[#Totals],[Oct]]</f>
        <v>#DIV/0!</v>
      </c>
      <c r="AA9" s="37" t="e">
        <f>tblExpenses[[#This Row],[Nov]]/tblExpenses[[#Totals],[Nov]]</f>
        <v>#DIV/0!</v>
      </c>
      <c r="AB9" s="37" t="e">
        <f>tblExpenses[[#This Row],[Dec]]/tblExpenses[[#Totals],[Dec]]</f>
        <v>#DIV/0!</v>
      </c>
      <c r="AC9" s="38" t="e">
        <f>tblExpenses[[#This Row],[Yearly]]/tblExpenses[[#Totals],[Yearly]]</f>
        <v>#DIV/0!</v>
      </c>
    </row>
    <row r="10" ht="25" customHeight="1" spans="1:29">
      <c r="A10" s="32"/>
      <c r="B10" s="3"/>
      <c r="C10" s="41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4">
        <f>SUM(tblExpenses[[#This Row],[Column1]:[Dec]])</f>
        <v>0</v>
      </c>
      <c r="P10" s="42"/>
      <c r="Q10" s="36" t="e">
        <f>tblExpenses[[#This Row],[Column1]]/tblExpenses[[#Totals],[Column1]]</f>
        <v>#DIV/0!</v>
      </c>
      <c r="R10" s="37" t="e">
        <f>tblExpenses[[#This Row],[Feb]]/tblExpenses[[#Totals],[Feb]]</f>
        <v>#DIV/0!</v>
      </c>
      <c r="S10" s="37" t="e">
        <f>tblExpenses[[#This Row],[Mar]]/tblExpenses[[#Totals],[Mar]]</f>
        <v>#DIV/0!</v>
      </c>
      <c r="T10" s="37" t="e">
        <f>tblExpenses[[#This Row],[Apr]]/tblExpenses[[#Totals],[Apr]]</f>
        <v>#DIV/0!</v>
      </c>
      <c r="U10" s="37" t="e">
        <f>tblExpenses[[#This Row],[May]]/tblExpenses[[#Totals],[May]]</f>
        <v>#DIV/0!</v>
      </c>
      <c r="V10" s="37" t="e">
        <f>tblExpenses[[#This Row],[Jun]]/tblExpenses[[#Totals],[Jun]]</f>
        <v>#DIV/0!</v>
      </c>
      <c r="W10" s="37" t="e">
        <f>tblExpenses[[#This Row],[Jul]]/tblExpenses[[#Totals],[Jul]]</f>
        <v>#DIV/0!</v>
      </c>
      <c r="X10" s="37" t="e">
        <f>tblExpenses[[#This Row],[Aug]]/tblExpenses[[#Totals],[Aug]]</f>
        <v>#DIV/0!</v>
      </c>
      <c r="Y10" s="37" t="e">
        <f>tblExpenses[[#This Row],[Sep]]/tblExpenses[[#Totals],[Sep]]</f>
        <v>#DIV/0!</v>
      </c>
      <c r="Z10" s="37" t="e">
        <f>tblExpenses[[#This Row],[Oct]]/tblExpenses[[#Totals],[Oct]]</f>
        <v>#DIV/0!</v>
      </c>
      <c r="AA10" s="37" t="e">
        <f>tblExpenses[[#This Row],[Nov]]/tblExpenses[[#Totals],[Nov]]</f>
        <v>#DIV/0!</v>
      </c>
      <c r="AB10" s="37" t="e">
        <f>tblExpenses[[#This Row],[Dec]]/tblExpenses[[#Totals],[Dec]]</f>
        <v>#DIV/0!</v>
      </c>
      <c r="AC10" s="38" t="e">
        <f>tblExpenses[[#This Row],[Yearly]]/tblExpenses[[#Totals],[Yearly]]</f>
        <v>#DIV/0!</v>
      </c>
    </row>
    <row r="11" ht="25" customHeight="1" spans="1:29">
      <c r="A11" s="32"/>
      <c r="B11" s="3"/>
      <c r="C11" s="41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4">
        <f>SUM(tblExpenses[[#This Row],[Column1]:[Dec]])</f>
        <v>0</v>
      </c>
      <c r="P11" s="42"/>
      <c r="Q11" s="36" t="e">
        <f>tblExpenses[[#This Row],[Column1]]/tblExpenses[[#Totals],[Column1]]</f>
        <v>#DIV/0!</v>
      </c>
      <c r="R11" s="37" t="e">
        <f>tblExpenses[[#This Row],[Feb]]/tblExpenses[[#Totals],[Feb]]</f>
        <v>#DIV/0!</v>
      </c>
      <c r="S11" s="37" t="e">
        <f>tblExpenses[[#This Row],[Mar]]/tblExpenses[[#Totals],[Mar]]</f>
        <v>#DIV/0!</v>
      </c>
      <c r="T11" s="37" t="e">
        <f>tblExpenses[[#This Row],[Apr]]/tblExpenses[[#Totals],[Apr]]</f>
        <v>#DIV/0!</v>
      </c>
      <c r="U11" s="37" t="e">
        <f>tblExpenses[[#This Row],[May]]/tblExpenses[[#Totals],[May]]</f>
        <v>#DIV/0!</v>
      </c>
      <c r="V11" s="37" t="e">
        <f>tblExpenses[[#This Row],[Jun]]/tblExpenses[[#Totals],[Jun]]</f>
        <v>#DIV/0!</v>
      </c>
      <c r="W11" s="37" t="e">
        <f>tblExpenses[[#This Row],[Jul]]/tblExpenses[[#Totals],[Jul]]</f>
        <v>#DIV/0!</v>
      </c>
      <c r="X11" s="37" t="e">
        <f>tblExpenses[[#This Row],[Aug]]/tblExpenses[[#Totals],[Aug]]</f>
        <v>#DIV/0!</v>
      </c>
      <c r="Y11" s="37" t="e">
        <f>tblExpenses[[#This Row],[Sep]]/tblExpenses[[#Totals],[Sep]]</f>
        <v>#DIV/0!</v>
      </c>
      <c r="Z11" s="37" t="e">
        <f>tblExpenses[[#This Row],[Oct]]/tblExpenses[[#Totals],[Oct]]</f>
        <v>#DIV/0!</v>
      </c>
      <c r="AA11" s="37" t="e">
        <f>tblExpenses[[#This Row],[Nov]]/tblExpenses[[#Totals],[Nov]]</f>
        <v>#DIV/0!</v>
      </c>
      <c r="AB11" s="37" t="e">
        <f>tblExpenses[[#This Row],[Dec]]/tblExpenses[[#Totals],[Dec]]</f>
        <v>#DIV/0!</v>
      </c>
      <c r="AC11" s="38" t="e">
        <f>tblExpenses[[#This Row],[Yearly]]/tblExpenses[[#Totals],[Yearly]]</f>
        <v>#DIV/0!</v>
      </c>
    </row>
    <row r="12" ht="25" customHeight="1" spans="1:29">
      <c r="A12" s="32"/>
      <c r="B12" s="3" t="s">
        <v>43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4">
        <f>SUM(tblExpenses[[#This Row],[Column1]:[Dec]])</f>
        <v>0</v>
      </c>
      <c r="P12" s="35"/>
      <c r="Q12" s="36" t="e">
        <f>tblExpenses[[#This Row],[Column1]]/tblExpenses[[#Totals],[Column1]]</f>
        <v>#DIV/0!</v>
      </c>
      <c r="R12" s="37" t="e">
        <f>tblExpenses[[#This Row],[Feb]]/tblExpenses[[#Totals],[Feb]]</f>
        <v>#DIV/0!</v>
      </c>
      <c r="S12" s="37" t="e">
        <f>tblExpenses[[#This Row],[Mar]]/tblExpenses[[#Totals],[Mar]]</f>
        <v>#DIV/0!</v>
      </c>
      <c r="T12" s="37" t="e">
        <f>tblExpenses[[#This Row],[Apr]]/tblExpenses[[#Totals],[Apr]]</f>
        <v>#DIV/0!</v>
      </c>
      <c r="U12" s="37" t="e">
        <f>tblExpenses[[#This Row],[May]]/tblExpenses[[#Totals],[May]]</f>
        <v>#DIV/0!</v>
      </c>
      <c r="V12" s="37" t="e">
        <f>tblExpenses[[#This Row],[Jun]]/tblExpenses[[#Totals],[Jun]]</f>
        <v>#DIV/0!</v>
      </c>
      <c r="W12" s="37" t="e">
        <f>tblExpenses[[#This Row],[Jul]]/tblExpenses[[#Totals],[Jul]]</f>
        <v>#DIV/0!</v>
      </c>
      <c r="X12" s="37" t="e">
        <f>tblExpenses[[#This Row],[Aug]]/tblExpenses[[#Totals],[Aug]]</f>
        <v>#DIV/0!</v>
      </c>
      <c r="Y12" s="37" t="e">
        <f>tblExpenses[[#This Row],[Sep]]/tblExpenses[[#Totals],[Sep]]</f>
        <v>#DIV/0!</v>
      </c>
      <c r="Z12" s="37" t="e">
        <f>tblExpenses[[#This Row],[Oct]]/tblExpenses[[#Totals],[Oct]]</f>
        <v>#DIV/0!</v>
      </c>
      <c r="AA12" s="37" t="e">
        <f>tblExpenses[[#This Row],[Nov]]/tblExpenses[[#Totals],[Nov]]</f>
        <v>#DIV/0!</v>
      </c>
      <c r="AB12" s="37" t="e">
        <f>tblExpenses[[#This Row],[Dec]]/tblExpenses[[#Totals],[Dec]]</f>
        <v>#DIV/0!</v>
      </c>
      <c r="AC12" s="38" t="e">
        <f>tblExpenses[[#This Row],[Yearly]]/tblExpenses[[#Totals],[Yearly]]</f>
        <v>#DIV/0!</v>
      </c>
    </row>
    <row r="13" ht="25" customHeight="1" spans="1:29">
      <c r="A13" s="32"/>
      <c r="B13" s="3" t="s">
        <v>43</v>
      </c>
      <c r="C13" s="33"/>
      <c r="D13" s="33"/>
      <c r="E13" s="33"/>
      <c r="F13" s="33"/>
      <c r="G13" s="33"/>
      <c r="H13" s="33"/>
      <c r="I13" s="33"/>
      <c r="J13" s="43"/>
      <c r="K13" s="33"/>
      <c r="L13" s="33"/>
      <c r="M13" s="33"/>
      <c r="N13" s="33"/>
      <c r="O13" s="34">
        <f>SUM(tblExpenses[[#This Row],[Column1]:[Dec]])</f>
        <v>0</v>
      </c>
      <c r="P13" s="35"/>
      <c r="Q13" s="36" t="e">
        <f>tblExpenses[[#This Row],[Column1]]/tblExpenses[[#Totals],[Column1]]</f>
        <v>#DIV/0!</v>
      </c>
      <c r="R13" s="37" t="e">
        <f>tblExpenses[[#This Row],[Feb]]/tblExpenses[[#Totals],[Feb]]</f>
        <v>#DIV/0!</v>
      </c>
      <c r="S13" s="37" t="e">
        <f>tblExpenses[[#This Row],[Mar]]/tblExpenses[[#Totals],[Mar]]</f>
        <v>#DIV/0!</v>
      </c>
      <c r="T13" s="37" t="e">
        <f>tblExpenses[[#This Row],[Apr]]/tblExpenses[[#Totals],[Apr]]</f>
        <v>#DIV/0!</v>
      </c>
      <c r="U13" s="37" t="e">
        <f>tblExpenses[[#This Row],[May]]/tblExpenses[[#Totals],[May]]</f>
        <v>#DIV/0!</v>
      </c>
      <c r="V13" s="37" t="e">
        <f>tblExpenses[[#This Row],[Jun]]/tblExpenses[[#Totals],[Jun]]</f>
        <v>#DIV/0!</v>
      </c>
      <c r="W13" s="37" t="e">
        <f>tblExpenses[[#This Row],[Jul]]/tblExpenses[[#Totals],[Jul]]</f>
        <v>#DIV/0!</v>
      </c>
      <c r="X13" s="37" t="e">
        <f>tblExpenses[[#This Row],[Aug]]/tblExpenses[[#Totals],[Aug]]</f>
        <v>#DIV/0!</v>
      </c>
      <c r="Y13" s="37" t="e">
        <f>tblExpenses[[#This Row],[Sep]]/tblExpenses[[#Totals],[Sep]]</f>
        <v>#DIV/0!</v>
      </c>
      <c r="Z13" s="37" t="e">
        <f>tblExpenses[[#This Row],[Oct]]/tblExpenses[[#Totals],[Oct]]</f>
        <v>#DIV/0!</v>
      </c>
      <c r="AA13" s="37" t="e">
        <f>tblExpenses[[#This Row],[Nov]]/tblExpenses[[#Totals],[Nov]]</f>
        <v>#DIV/0!</v>
      </c>
      <c r="AB13" s="37" t="e">
        <f>tblExpenses[[#This Row],[Dec]]/tblExpenses[[#Totals],[Dec]]</f>
        <v>#DIV/0!</v>
      </c>
      <c r="AC13" s="38" t="e">
        <f>tblExpenses[[#This Row],[Yearly]]/tblExpenses[[#Totals],[Yearly]]</f>
        <v>#DIV/0!</v>
      </c>
    </row>
    <row r="14" ht="25" customHeight="1" spans="1:29">
      <c r="A14" s="44"/>
      <c r="B14" s="3"/>
      <c r="C14" s="33"/>
      <c r="D14" s="33"/>
      <c r="E14" s="33"/>
      <c r="F14" s="33"/>
      <c r="G14" s="33"/>
      <c r="H14" s="33"/>
      <c r="I14" s="33"/>
      <c r="J14" s="43"/>
      <c r="K14" s="33"/>
      <c r="L14" s="33"/>
      <c r="M14" s="33"/>
      <c r="N14" s="33"/>
      <c r="O14" s="34">
        <f>SUM(tblExpenses[[#This Row],[Column1]:[Dec]])</f>
        <v>0</v>
      </c>
      <c r="P14" s="42"/>
      <c r="Q14" s="36" t="e">
        <f>tblExpenses[[#This Row],[Column1]]/tblExpenses[[#Totals],[Column1]]</f>
        <v>#DIV/0!</v>
      </c>
      <c r="R14" s="37" t="e">
        <f>tblExpenses[[#This Row],[Feb]]/tblExpenses[[#Totals],[Feb]]</f>
        <v>#DIV/0!</v>
      </c>
      <c r="S14" s="37" t="e">
        <f>tblExpenses[[#This Row],[Mar]]/tblExpenses[[#Totals],[Mar]]</f>
        <v>#DIV/0!</v>
      </c>
      <c r="T14" s="37" t="e">
        <f>tblExpenses[[#This Row],[Apr]]/tblExpenses[[#Totals],[Apr]]</f>
        <v>#DIV/0!</v>
      </c>
      <c r="U14" s="37" t="e">
        <f>tblExpenses[[#This Row],[May]]/tblExpenses[[#Totals],[May]]</f>
        <v>#DIV/0!</v>
      </c>
      <c r="V14" s="37" t="e">
        <f>tblExpenses[[#This Row],[Jun]]/tblExpenses[[#Totals],[Jun]]</f>
        <v>#DIV/0!</v>
      </c>
      <c r="W14" s="37" t="e">
        <f>tblExpenses[[#This Row],[Jul]]/tblExpenses[[#Totals],[Jul]]</f>
        <v>#DIV/0!</v>
      </c>
      <c r="X14" s="37" t="e">
        <f>tblExpenses[[#This Row],[Aug]]/tblExpenses[[#Totals],[Aug]]</f>
        <v>#DIV/0!</v>
      </c>
      <c r="Y14" s="37" t="e">
        <f>tblExpenses[[#This Row],[Sep]]/tblExpenses[[#Totals],[Sep]]</f>
        <v>#DIV/0!</v>
      </c>
      <c r="Z14" s="37" t="e">
        <f>tblExpenses[[#This Row],[Oct]]/tblExpenses[[#Totals],[Oct]]</f>
        <v>#DIV/0!</v>
      </c>
      <c r="AA14" s="37" t="e">
        <f>tblExpenses[[#This Row],[Nov]]/tblExpenses[[#Totals],[Nov]]</f>
        <v>#DIV/0!</v>
      </c>
      <c r="AB14" s="37" t="e">
        <f>tblExpenses[[#This Row],[Dec]]/tblExpenses[[#Totals],[Dec]]</f>
        <v>#DIV/0!</v>
      </c>
      <c r="AC14" s="38" t="e">
        <f>tblExpenses[[#This Row],[Yearly]]/tblExpenses[[#Totals],[Yearly]]</f>
        <v>#DIV/0!</v>
      </c>
    </row>
    <row r="15" ht="25" customHeight="1" spans="1:29">
      <c r="A15" s="44"/>
      <c r="B15" s="3" t="s">
        <v>43</v>
      </c>
      <c r="C15" s="45"/>
      <c r="D15" s="45"/>
      <c r="E15" s="45"/>
      <c r="F15" s="45"/>
      <c r="G15" s="45"/>
      <c r="H15" s="45"/>
      <c r="I15" s="45"/>
      <c r="J15" s="46"/>
      <c r="K15" s="45"/>
      <c r="L15" s="45"/>
      <c r="M15" s="45"/>
      <c r="N15" s="45"/>
      <c r="O15" s="47">
        <f>SUM(tblExpenses[[#This Row],[Column1]:[Dec]])</f>
        <v>0</v>
      </c>
      <c r="P15" s="35"/>
      <c r="Q15" s="36" t="e">
        <f>tblExpenses[[#This Row],[Column1]]/tblExpenses[[#Totals],[Column1]]</f>
        <v>#DIV/0!</v>
      </c>
      <c r="R15" s="37" t="e">
        <f>tblExpenses[[#This Row],[Feb]]/tblExpenses[[#Totals],[Feb]]</f>
        <v>#DIV/0!</v>
      </c>
      <c r="S15" s="37" t="e">
        <f>tblExpenses[[#This Row],[Mar]]/tblExpenses[[#Totals],[Mar]]</f>
        <v>#DIV/0!</v>
      </c>
      <c r="T15" s="37" t="e">
        <f>tblExpenses[[#This Row],[Apr]]/tblExpenses[[#Totals],[Apr]]</f>
        <v>#DIV/0!</v>
      </c>
      <c r="U15" s="37" t="e">
        <f>tblExpenses[[#This Row],[May]]/tblExpenses[[#Totals],[May]]</f>
        <v>#DIV/0!</v>
      </c>
      <c r="V15" s="37" t="e">
        <f>tblExpenses[[#This Row],[Jun]]/tblExpenses[[#Totals],[Jun]]</f>
        <v>#DIV/0!</v>
      </c>
      <c r="W15" s="37" t="e">
        <f>tblExpenses[[#This Row],[Jul]]/tblExpenses[[#Totals],[Jul]]</f>
        <v>#DIV/0!</v>
      </c>
      <c r="X15" s="37" t="e">
        <f>tblExpenses[[#This Row],[Aug]]/tblExpenses[[#Totals],[Aug]]</f>
        <v>#DIV/0!</v>
      </c>
      <c r="Y15" s="37" t="e">
        <f>tblExpenses[[#This Row],[Sep]]/tblExpenses[[#Totals],[Sep]]</f>
        <v>#DIV/0!</v>
      </c>
      <c r="Z15" s="37" t="e">
        <f>tblExpenses[[#This Row],[Oct]]/tblExpenses[[#Totals],[Oct]]</f>
        <v>#DIV/0!</v>
      </c>
      <c r="AA15" s="37" t="e">
        <f>tblExpenses[[#This Row],[Nov]]/tblExpenses[[#Totals],[Nov]]</f>
        <v>#DIV/0!</v>
      </c>
      <c r="AB15" s="37" t="e">
        <f>tblExpenses[[#This Row],[Dec]]/tblExpenses[[#Totals],[Dec]]</f>
        <v>#DIV/0!</v>
      </c>
      <c r="AC15" s="38" t="e">
        <f>tblExpenses[[#This Row],[Yearly]]/tblExpenses[[#Totals],[Yearly]]</f>
        <v>#DIV/0!</v>
      </c>
    </row>
    <row r="16" ht="25" customHeight="1" spans="1:29">
      <c r="A16" s="44"/>
      <c r="B16" s="3" t="s">
        <v>43</v>
      </c>
      <c r="C16" s="45"/>
      <c r="D16" s="45"/>
      <c r="E16" s="45"/>
      <c r="F16" s="45"/>
      <c r="G16" s="45"/>
      <c r="H16" s="45"/>
      <c r="I16" s="45"/>
      <c r="J16" s="46"/>
      <c r="K16" s="45"/>
      <c r="L16" s="45"/>
      <c r="M16" s="45"/>
      <c r="N16" s="45"/>
      <c r="O16" s="47">
        <f>SUM(tblExpenses[[#This Row],[Column1]:[Dec]])</f>
        <v>0</v>
      </c>
      <c r="P16" s="35"/>
      <c r="Q16" s="36" t="e">
        <f>tblExpenses[[#This Row],[Column1]]/tblExpenses[[#Totals],[Column1]]</f>
        <v>#DIV/0!</v>
      </c>
      <c r="R16" s="37" t="e">
        <f>tblExpenses[[#This Row],[Feb]]/tblExpenses[[#Totals],[Feb]]</f>
        <v>#DIV/0!</v>
      </c>
      <c r="S16" s="37" t="e">
        <f>tblExpenses[[#This Row],[Mar]]/tblExpenses[[#Totals],[Mar]]</f>
        <v>#DIV/0!</v>
      </c>
      <c r="T16" s="37" t="e">
        <f>tblExpenses[[#This Row],[Apr]]/tblExpenses[[#Totals],[Apr]]</f>
        <v>#DIV/0!</v>
      </c>
      <c r="U16" s="37" t="e">
        <f>tblExpenses[[#This Row],[May]]/tblExpenses[[#Totals],[May]]</f>
        <v>#DIV/0!</v>
      </c>
      <c r="V16" s="37" t="e">
        <f>tblExpenses[[#This Row],[Jun]]/tblExpenses[[#Totals],[Jun]]</f>
        <v>#DIV/0!</v>
      </c>
      <c r="W16" s="37" t="e">
        <f>tblExpenses[[#This Row],[Jul]]/tblExpenses[[#Totals],[Jul]]</f>
        <v>#DIV/0!</v>
      </c>
      <c r="X16" s="37" t="e">
        <f>tblExpenses[[#This Row],[Aug]]/tblExpenses[[#Totals],[Aug]]</f>
        <v>#DIV/0!</v>
      </c>
      <c r="Y16" s="37" t="e">
        <f>tblExpenses[[#This Row],[Sep]]/tblExpenses[[#Totals],[Sep]]</f>
        <v>#DIV/0!</v>
      </c>
      <c r="Z16" s="37" t="e">
        <f>tblExpenses[[#This Row],[Oct]]/tblExpenses[[#Totals],[Oct]]</f>
        <v>#DIV/0!</v>
      </c>
      <c r="AA16" s="37" t="e">
        <f>tblExpenses[[#This Row],[Nov]]/tblExpenses[[#Totals],[Nov]]</f>
        <v>#DIV/0!</v>
      </c>
      <c r="AB16" s="37" t="e">
        <f>tblExpenses[[#This Row],[Dec]]/tblExpenses[[#Totals],[Dec]]</f>
        <v>#DIV/0!</v>
      </c>
      <c r="AC16" s="38" t="e">
        <f>tblExpenses[[#This Row],[Yearly]]/tblExpenses[[#Totals],[Yearly]]</f>
        <v>#DIV/0!</v>
      </c>
    </row>
    <row r="17" ht="25" customHeight="1" spans="1:29">
      <c r="A17" s="48"/>
      <c r="B17" s="3" t="s">
        <v>43</v>
      </c>
      <c r="C17" s="45"/>
      <c r="D17" s="45"/>
      <c r="E17" s="45"/>
      <c r="F17" s="45"/>
      <c r="G17" s="45"/>
      <c r="H17" s="45"/>
      <c r="I17" s="45"/>
      <c r="J17" s="46"/>
      <c r="K17" s="45"/>
      <c r="L17" s="45"/>
      <c r="M17" s="45"/>
      <c r="N17" s="45"/>
      <c r="O17" s="47">
        <f>SUM(tblExpenses[[#This Row],[Column1]:[Dec]])</f>
        <v>0</v>
      </c>
      <c r="P17" s="35"/>
      <c r="Q17" s="36" t="e">
        <f>tblExpenses[[#This Row],[Column1]]/tblExpenses[[#Totals],[Column1]]</f>
        <v>#DIV/0!</v>
      </c>
      <c r="R17" s="37" t="e">
        <f>tblExpenses[[#This Row],[Feb]]/tblExpenses[[#Totals],[Feb]]</f>
        <v>#DIV/0!</v>
      </c>
      <c r="S17" s="37" t="e">
        <f>tblExpenses[[#This Row],[Mar]]/tblExpenses[[#Totals],[Mar]]</f>
        <v>#DIV/0!</v>
      </c>
      <c r="T17" s="37" t="e">
        <f>tblExpenses[[#This Row],[Apr]]/tblExpenses[[#Totals],[Apr]]</f>
        <v>#DIV/0!</v>
      </c>
      <c r="U17" s="37" t="e">
        <f>tblExpenses[[#This Row],[May]]/tblExpenses[[#Totals],[May]]</f>
        <v>#DIV/0!</v>
      </c>
      <c r="V17" s="37" t="e">
        <f>tblExpenses[[#This Row],[Jun]]/tblExpenses[[#Totals],[Jun]]</f>
        <v>#DIV/0!</v>
      </c>
      <c r="W17" s="37" t="e">
        <f>tblExpenses[[#This Row],[Jul]]/tblExpenses[[#Totals],[Jul]]</f>
        <v>#DIV/0!</v>
      </c>
      <c r="X17" s="37" t="e">
        <f>tblExpenses[[#This Row],[Aug]]/tblExpenses[[#Totals],[Aug]]</f>
        <v>#DIV/0!</v>
      </c>
      <c r="Y17" s="37" t="e">
        <f>tblExpenses[[#This Row],[Sep]]/tblExpenses[[#Totals],[Sep]]</f>
        <v>#DIV/0!</v>
      </c>
      <c r="Z17" s="37" t="e">
        <f>tblExpenses[[#This Row],[Oct]]/tblExpenses[[#Totals],[Oct]]</f>
        <v>#DIV/0!</v>
      </c>
      <c r="AA17" s="37" t="e">
        <f>tblExpenses[[#This Row],[Nov]]/tblExpenses[[#Totals],[Nov]]</f>
        <v>#DIV/0!</v>
      </c>
      <c r="AB17" s="37" t="e">
        <f>tblExpenses[[#This Row],[Dec]]/tblExpenses[[#Totals],[Dec]]</f>
        <v>#DIV/0!</v>
      </c>
      <c r="AC17" s="38" t="e">
        <f>tblExpenses[[#This Row],[Yearly]]/tblExpenses[[#Totals],[Yearly]]</f>
        <v>#DIV/0!</v>
      </c>
    </row>
    <row r="18" ht="25" customHeight="1" spans="1:29">
      <c r="A18" s="48"/>
      <c r="B18" s="3" t="s">
        <v>43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7">
        <f>SUM(tblExpenses[[#This Row],[Column1]:[Dec]])</f>
        <v>0</v>
      </c>
      <c r="P18" s="35"/>
      <c r="Q18" s="36" t="e">
        <f>tblExpenses[[#This Row],[Column1]]/tblExpenses[[#Totals],[Column1]]</f>
        <v>#DIV/0!</v>
      </c>
      <c r="R18" s="37" t="e">
        <f>tblExpenses[[#This Row],[Feb]]/tblExpenses[[#Totals],[Feb]]</f>
        <v>#DIV/0!</v>
      </c>
      <c r="S18" s="37" t="e">
        <f>tblExpenses[[#This Row],[Mar]]/tblExpenses[[#Totals],[Mar]]</f>
        <v>#DIV/0!</v>
      </c>
      <c r="T18" s="37" t="e">
        <f>tblExpenses[[#This Row],[Apr]]/tblExpenses[[#Totals],[Apr]]</f>
        <v>#DIV/0!</v>
      </c>
      <c r="U18" s="37" t="e">
        <f>tblExpenses[[#This Row],[May]]/tblExpenses[[#Totals],[May]]</f>
        <v>#DIV/0!</v>
      </c>
      <c r="V18" s="37" t="e">
        <f>tblExpenses[[#This Row],[Jun]]/tblExpenses[[#Totals],[Jun]]</f>
        <v>#DIV/0!</v>
      </c>
      <c r="W18" s="37" t="e">
        <f>tblExpenses[[#This Row],[Jul]]/tblExpenses[[#Totals],[Jul]]</f>
        <v>#DIV/0!</v>
      </c>
      <c r="X18" s="37" t="e">
        <f>tblExpenses[[#This Row],[Aug]]/tblExpenses[[#Totals],[Aug]]</f>
        <v>#DIV/0!</v>
      </c>
      <c r="Y18" s="37" t="e">
        <f>tblExpenses[[#This Row],[Sep]]/tblExpenses[[#Totals],[Sep]]</f>
        <v>#DIV/0!</v>
      </c>
      <c r="Z18" s="37" t="e">
        <f>tblExpenses[[#This Row],[Oct]]/tblExpenses[[#Totals],[Oct]]</f>
        <v>#DIV/0!</v>
      </c>
      <c r="AA18" s="37" t="e">
        <f>tblExpenses[[#This Row],[Nov]]/tblExpenses[[#Totals],[Nov]]</f>
        <v>#DIV/0!</v>
      </c>
      <c r="AB18" s="37" t="e">
        <f>tblExpenses[[#This Row],[Dec]]/tblExpenses[[#Totals],[Dec]]</f>
        <v>#DIV/0!</v>
      </c>
      <c r="AC18" s="38" t="e">
        <f>tblExpenses[[#This Row],[Yearly]]/tblExpenses[[#Totals],[Yearly]]</f>
        <v>#DIV/0!</v>
      </c>
    </row>
    <row r="19" ht="25" customHeight="1" spans="1:29">
      <c r="A19" s="49"/>
      <c r="B19" s="3" t="s">
        <v>43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7">
        <f>SUM(tblExpenses[[#This Row],[Column1]:[Dec]])</f>
        <v>0</v>
      </c>
      <c r="P19" s="35"/>
      <c r="Q19" s="36" t="e">
        <f>tblExpenses[[#This Row],[Column1]]/tblExpenses[[#Totals],[Column1]]</f>
        <v>#DIV/0!</v>
      </c>
      <c r="R19" s="37" t="e">
        <f>tblExpenses[[#This Row],[Feb]]/tblExpenses[[#Totals],[Feb]]</f>
        <v>#DIV/0!</v>
      </c>
      <c r="S19" s="37" t="e">
        <f>tblExpenses[[#This Row],[Mar]]/tblExpenses[[#Totals],[Mar]]</f>
        <v>#DIV/0!</v>
      </c>
      <c r="T19" s="37" t="e">
        <f>tblExpenses[[#This Row],[Apr]]/tblExpenses[[#Totals],[Apr]]</f>
        <v>#DIV/0!</v>
      </c>
      <c r="U19" s="37" t="e">
        <f>tblExpenses[[#This Row],[May]]/tblExpenses[[#Totals],[May]]</f>
        <v>#DIV/0!</v>
      </c>
      <c r="V19" s="37" t="e">
        <f>tblExpenses[[#This Row],[Jun]]/tblExpenses[[#Totals],[Jun]]</f>
        <v>#DIV/0!</v>
      </c>
      <c r="W19" s="37" t="e">
        <f>tblExpenses[[#This Row],[Jul]]/tblExpenses[[#Totals],[Jul]]</f>
        <v>#DIV/0!</v>
      </c>
      <c r="X19" s="37" t="e">
        <f>tblExpenses[[#This Row],[Aug]]/tblExpenses[[#Totals],[Aug]]</f>
        <v>#DIV/0!</v>
      </c>
      <c r="Y19" s="37" t="e">
        <f>tblExpenses[[#This Row],[Sep]]/tblExpenses[[#Totals],[Sep]]</f>
        <v>#DIV/0!</v>
      </c>
      <c r="Z19" s="37" t="e">
        <f>tblExpenses[[#This Row],[Oct]]/tblExpenses[[#Totals],[Oct]]</f>
        <v>#DIV/0!</v>
      </c>
      <c r="AA19" s="37" t="e">
        <f>tblExpenses[[#This Row],[Nov]]/tblExpenses[[#Totals],[Nov]]</f>
        <v>#DIV/0!</v>
      </c>
      <c r="AB19" s="37" t="e">
        <f>tblExpenses[[#This Row],[Dec]]/tblExpenses[[#Totals],[Dec]]</f>
        <v>#DIV/0!</v>
      </c>
      <c r="AC19" s="38" t="e">
        <f>tblExpenses[[#This Row],[Yearly]]/tblExpenses[[#Totals],[Yearly]]</f>
        <v>#DIV/0!</v>
      </c>
    </row>
    <row r="20" ht="25" customHeight="1" spans="1:29">
      <c r="A20" s="49"/>
      <c r="B20" s="3"/>
      <c r="C20" s="33"/>
      <c r="D20" s="33"/>
      <c r="E20" s="33"/>
      <c r="F20" s="33"/>
      <c r="G20" s="33"/>
      <c r="H20" s="33"/>
      <c r="I20" s="33"/>
      <c r="J20" s="43"/>
      <c r="K20" s="33"/>
      <c r="L20" s="33"/>
      <c r="M20" s="33"/>
      <c r="N20" s="33"/>
      <c r="O20" s="34">
        <f>SUM(tblExpenses[[#This Row],[Column1]:[Dec]])</f>
        <v>0</v>
      </c>
      <c r="P20" s="35"/>
      <c r="Q20" s="36" t="e">
        <f>tblExpenses[[#This Row],[Column1]]/tblExpenses[[#Totals],[Column1]]</f>
        <v>#DIV/0!</v>
      </c>
      <c r="R20" s="37" t="e">
        <f>tblExpenses[[#This Row],[Feb]]/tblExpenses[[#Totals],[Feb]]</f>
        <v>#DIV/0!</v>
      </c>
      <c r="S20" s="37" t="e">
        <f>tblExpenses[[#This Row],[Mar]]/tblExpenses[[#Totals],[Mar]]</f>
        <v>#DIV/0!</v>
      </c>
      <c r="T20" s="37" t="e">
        <f>tblExpenses[[#This Row],[Apr]]/tblExpenses[[#Totals],[Apr]]</f>
        <v>#DIV/0!</v>
      </c>
      <c r="U20" s="37" t="e">
        <f>tblExpenses[[#This Row],[May]]/tblExpenses[[#Totals],[May]]</f>
        <v>#DIV/0!</v>
      </c>
      <c r="V20" s="37" t="e">
        <f>tblExpenses[[#This Row],[Jun]]/tblExpenses[[#Totals],[Jun]]</f>
        <v>#DIV/0!</v>
      </c>
      <c r="W20" s="37" t="e">
        <f>tblExpenses[[#This Row],[Jul]]/tblExpenses[[#Totals],[Jul]]</f>
        <v>#DIV/0!</v>
      </c>
      <c r="X20" s="37" t="e">
        <f>tblExpenses[[#This Row],[Aug]]/tblExpenses[[#Totals],[Aug]]</f>
        <v>#DIV/0!</v>
      </c>
      <c r="Y20" s="37" t="e">
        <f>tblExpenses[[#This Row],[Sep]]/tblExpenses[[#Totals],[Sep]]</f>
        <v>#DIV/0!</v>
      </c>
      <c r="Z20" s="37" t="e">
        <f>tblExpenses[[#This Row],[Oct]]/tblExpenses[[#Totals],[Oct]]</f>
        <v>#DIV/0!</v>
      </c>
      <c r="AA20" s="37" t="e">
        <f>tblExpenses[[#This Row],[Nov]]/tblExpenses[[#Totals],[Nov]]</f>
        <v>#DIV/0!</v>
      </c>
      <c r="AB20" s="37" t="e">
        <f>tblExpenses[[#This Row],[Dec]]/tblExpenses[[#Totals],[Dec]]</f>
        <v>#DIV/0!</v>
      </c>
      <c r="AC20" s="38" t="e">
        <f>tblExpenses[[#This Row],[Yearly]]/tblExpenses[[#Totals],[Yearly]]</f>
        <v>#DIV/0!</v>
      </c>
    </row>
    <row r="21" ht="25" customHeight="1" spans="1:29">
      <c r="A21" s="49"/>
      <c r="B21" s="3" t="s">
        <v>43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7">
        <f>SUM(tblExpenses[[#This Row],[Column1]:[Dec]])</f>
        <v>0</v>
      </c>
      <c r="P21" s="35"/>
      <c r="Q21" s="36" t="e">
        <f>tblExpenses[[#This Row],[Column1]]/tblExpenses[[#Totals],[Column1]]</f>
        <v>#DIV/0!</v>
      </c>
      <c r="R21" s="37" t="e">
        <f>tblExpenses[[#This Row],[Feb]]/tblExpenses[[#Totals],[Feb]]</f>
        <v>#DIV/0!</v>
      </c>
      <c r="S21" s="37" t="e">
        <f>tblExpenses[[#This Row],[Mar]]/tblExpenses[[#Totals],[Mar]]</f>
        <v>#DIV/0!</v>
      </c>
      <c r="T21" s="37" t="e">
        <f>tblExpenses[[#This Row],[Apr]]/tblExpenses[[#Totals],[Apr]]</f>
        <v>#DIV/0!</v>
      </c>
      <c r="U21" s="37" t="e">
        <f>tblExpenses[[#This Row],[May]]/tblExpenses[[#Totals],[May]]</f>
        <v>#DIV/0!</v>
      </c>
      <c r="V21" s="37" t="e">
        <f>tblExpenses[[#This Row],[Jun]]/tblExpenses[[#Totals],[Jun]]</f>
        <v>#DIV/0!</v>
      </c>
      <c r="W21" s="37" t="e">
        <f>tblExpenses[[#This Row],[Jul]]/tblExpenses[[#Totals],[Jul]]</f>
        <v>#DIV/0!</v>
      </c>
      <c r="X21" s="37" t="e">
        <f>tblExpenses[[#This Row],[Aug]]/tblExpenses[[#Totals],[Aug]]</f>
        <v>#DIV/0!</v>
      </c>
      <c r="Y21" s="37" t="e">
        <f>tblExpenses[[#This Row],[Sep]]/tblExpenses[[#Totals],[Sep]]</f>
        <v>#DIV/0!</v>
      </c>
      <c r="Z21" s="37" t="e">
        <f>tblExpenses[[#This Row],[Oct]]/tblExpenses[[#Totals],[Oct]]</f>
        <v>#DIV/0!</v>
      </c>
      <c r="AA21" s="37" t="e">
        <f>tblExpenses[[#This Row],[Nov]]/tblExpenses[[#Totals],[Nov]]</f>
        <v>#DIV/0!</v>
      </c>
      <c r="AB21" s="37" t="e">
        <f>tblExpenses[[#This Row],[Dec]]/tblExpenses[[#Totals],[Dec]]</f>
        <v>#DIV/0!</v>
      </c>
      <c r="AC21" s="38" t="e">
        <f>tblExpenses[[#This Row],[Yearly]]/tblExpenses[[#Totals],[Yearly]]</f>
        <v>#DIV/0!</v>
      </c>
    </row>
    <row r="22" ht="25" customHeight="1" spans="1:29">
      <c r="A22" s="49"/>
      <c r="B22" s="3" t="s">
        <v>43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7">
        <f>SUM(tblExpenses[[#This Row],[Column1]:[Dec]])</f>
        <v>0</v>
      </c>
      <c r="P22" s="35"/>
      <c r="Q22" s="36" t="e">
        <f>tblExpenses[[#This Row],[Column1]]/tblExpenses[[#Totals],[Column1]]</f>
        <v>#DIV/0!</v>
      </c>
      <c r="R22" s="37" t="e">
        <f>tblExpenses[[#This Row],[Feb]]/tblExpenses[[#Totals],[Feb]]</f>
        <v>#DIV/0!</v>
      </c>
      <c r="S22" s="37" t="e">
        <f>tblExpenses[[#This Row],[Mar]]/tblExpenses[[#Totals],[Mar]]</f>
        <v>#DIV/0!</v>
      </c>
      <c r="T22" s="37" t="e">
        <f>tblExpenses[[#This Row],[Apr]]/tblExpenses[[#Totals],[Apr]]</f>
        <v>#DIV/0!</v>
      </c>
      <c r="U22" s="37" t="e">
        <f>tblExpenses[[#This Row],[May]]/tblExpenses[[#Totals],[May]]</f>
        <v>#DIV/0!</v>
      </c>
      <c r="V22" s="37" t="e">
        <f>tblExpenses[[#This Row],[Jun]]/tblExpenses[[#Totals],[Jun]]</f>
        <v>#DIV/0!</v>
      </c>
      <c r="W22" s="37" t="e">
        <f>tblExpenses[[#This Row],[Jul]]/tblExpenses[[#Totals],[Jul]]</f>
        <v>#DIV/0!</v>
      </c>
      <c r="X22" s="37" t="e">
        <f>tblExpenses[[#This Row],[Aug]]/tblExpenses[[#Totals],[Aug]]</f>
        <v>#DIV/0!</v>
      </c>
      <c r="Y22" s="37" t="e">
        <f>tblExpenses[[#This Row],[Sep]]/tblExpenses[[#Totals],[Sep]]</f>
        <v>#DIV/0!</v>
      </c>
      <c r="Z22" s="37" t="e">
        <f>tblExpenses[[#This Row],[Oct]]/tblExpenses[[#Totals],[Oct]]</f>
        <v>#DIV/0!</v>
      </c>
      <c r="AA22" s="37" t="e">
        <f>tblExpenses[[#This Row],[Nov]]/tblExpenses[[#Totals],[Nov]]</f>
        <v>#DIV/0!</v>
      </c>
      <c r="AB22" s="37" t="e">
        <f>tblExpenses[[#This Row],[Dec]]/tblExpenses[[#Totals],[Dec]]</f>
        <v>#DIV/0!</v>
      </c>
      <c r="AC22" s="38" t="e">
        <f>tblExpenses[[#This Row],[Yearly]]/tblExpenses[[#Totals],[Yearly]]</f>
        <v>#DIV/0!</v>
      </c>
    </row>
    <row r="23" ht="25" customHeight="1" spans="1:29">
      <c r="A23" s="49"/>
      <c r="B23" s="3" t="s">
        <v>43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7">
        <f>SUM(tblExpenses[[#This Row],[Column1]:[Dec]])</f>
        <v>0</v>
      </c>
      <c r="P23" s="35"/>
      <c r="Q23" s="36" t="e">
        <f>tblExpenses[[#This Row],[Column1]]/tblExpenses[[#Totals],[Column1]]</f>
        <v>#DIV/0!</v>
      </c>
      <c r="R23" s="37" t="e">
        <f>tblExpenses[[#This Row],[Feb]]/tblExpenses[[#Totals],[Feb]]</f>
        <v>#DIV/0!</v>
      </c>
      <c r="S23" s="37" t="e">
        <f>tblExpenses[[#This Row],[Mar]]/tblExpenses[[#Totals],[Mar]]</f>
        <v>#DIV/0!</v>
      </c>
      <c r="T23" s="37" t="e">
        <f>tblExpenses[[#This Row],[Apr]]/tblExpenses[[#Totals],[Apr]]</f>
        <v>#DIV/0!</v>
      </c>
      <c r="U23" s="37" t="e">
        <f>tblExpenses[[#This Row],[May]]/tblExpenses[[#Totals],[May]]</f>
        <v>#DIV/0!</v>
      </c>
      <c r="V23" s="37" t="e">
        <f>tblExpenses[[#This Row],[Jun]]/tblExpenses[[#Totals],[Jun]]</f>
        <v>#DIV/0!</v>
      </c>
      <c r="W23" s="37" t="e">
        <f>tblExpenses[[#This Row],[Jul]]/tblExpenses[[#Totals],[Jul]]</f>
        <v>#DIV/0!</v>
      </c>
      <c r="X23" s="37" t="e">
        <f>tblExpenses[[#This Row],[Aug]]/tblExpenses[[#Totals],[Aug]]</f>
        <v>#DIV/0!</v>
      </c>
      <c r="Y23" s="37" t="e">
        <f>tblExpenses[[#This Row],[Sep]]/tblExpenses[[#Totals],[Sep]]</f>
        <v>#DIV/0!</v>
      </c>
      <c r="Z23" s="37" t="e">
        <f>tblExpenses[[#This Row],[Oct]]/tblExpenses[[#Totals],[Oct]]</f>
        <v>#DIV/0!</v>
      </c>
      <c r="AA23" s="37" t="e">
        <f>tblExpenses[[#This Row],[Nov]]/tblExpenses[[#Totals],[Nov]]</f>
        <v>#DIV/0!</v>
      </c>
      <c r="AB23" s="37" t="e">
        <f>tblExpenses[[#This Row],[Dec]]/tblExpenses[[#Totals],[Dec]]</f>
        <v>#DIV/0!</v>
      </c>
      <c r="AC23" s="38" t="e">
        <f>tblExpenses[[#This Row],[Yearly]]/tblExpenses[[#Totals],[Yearly]]</f>
        <v>#DIV/0!</v>
      </c>
    </row>
    <row r="24" ht="25" customHeight="1" spans="1:29">
      <c r="A24" s="49"/>
      <c r="B24" s="3" t="s">
        <v>43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7">
        <f>SUM(tblExpenses[[#This Row],[Column1]:[Dec]])</f>
        <v>0</v>
      </c>
      <c r="P24" s="35"/>
      <c r="Q24" s="36" t="e">
        <f>tblExpenses[[#This Row],[Column1]]/tblExpenses[[#Totals],[Column1]]</f>
        <v>#DIV/0!</v>
      </c>
      <c r="R24" s="37" t="e">
        <f>tblExpenses[[#This Row],[Feb]]/tblExpenses[[#Totals],[Feb]]</f>
        <v>#DIV/0!</v>
      </c>
      <c r="S24" s="37" t="e">
        <f>tblExpenses[[#This Row],[Mar]]/tblExpenses[[#Totals],[Mar]]</f>
        <v>#DIV/0!</v>
      </c>
      <c r="T24" s="37" t="e">
        <f>tblExpenses[[#This Row],[Apr]]/tblExpenses[[#Totals],[Apr]]</f>
        <v>#DIV/0!</v>
      </c>
      <c r="U24" s="37" t="e">
        <f>tblExpenses[[#This Row],[May]]/tblExpenses[[#Totals],[May]]</f>
        <v>#DIV/0!</v>
      </c>
      <c r="V24" s="37" t="e">
        <f>tblExpenses[[#This Row],[Jun]]/tblExpenses[[#Totals],[Jun]]</f>
        <v>#DIV/0!</v>
      </c>
      <c r="W24" s="37" t="e">
        <f>tblExpenses[[#This Row],[Jul]]/tblExpenses[[#Totals],[Jul]]</f>
        <v>#DIV/0!</v>
      </c>
      <c r="X24" s="37" t="e">
        <f>tblExpenses[[#This Row],[Aug]]/tblExpenses[[#Totals],[Aug]]</f>
        <v>#DIV/0!</v>
      </c>
      <c r="Y24" s="37" t="e">
        <f>tblExpenses[[#This Row],[Sep]]/tblExpenses[[#Totals],[Sep]]</f>
        <v>#DIV/0!</v>
      </c>
      <c r="Z24" s="37" t="e">
        <f>tblExpenses[[#This Row],[Oct]]/tblExpenses[[#Totals],[Oct]]</f>
        <v>#DIV/0!</v>
      </c>
      <c r="AA24" s="37" t="e">
        <f>tblExpenses[[#This Row],[Nov]]/tblExpenses[[#Totals],[Nov]]</f>
        <v>#DIV/0!</v>
      </c>
      <c r="AB24" s="37" t="e">
        <f>tblExpenses[[#This Row],[Dec]]/tblExpenses[[#Totals],[Dec]]</f>
        <v>#DIV/0!</v>
      </c>
      <c r="AC24" s="38" t="e">
        <f>tblExpenses[[#This Row],[Yearly]]/tblExpenses[[#Totals],[Yearly]]</f>
        <v>#DIV/0!</v>
      </c>
    </row>
    <row r="25" ht="25" customHeight="1" spans="1:29">
      <c r="A25" s="49"/>
      <c r="B25" s="3" t="s">
        <v>43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7">
        <f>SUM(tblExpenses[[#This Row],[Column1]:[Dec]])</f>
        <v>0</v>
      </c>
      <c r="P25" s="35"/>
      <c r="Q25" s="36" t="e">
        <f>tblExpenses[[#This Row],[Column1]]/tblExpenses[[#Totals],[Column1]]</f>
        <v>#DIV/0!</v>
      </c>
      <c r="R25" s="37" t="e">
        <f>tblExpenses[[#This Row],[Feb]]/tblExpenses[[#Totals],[Feb]]</f>
        <v>#DIV/0!</v>
      </c>
      <c r="S25" s="37" t="e">
        <f>tblExpenses[[#This Row],[Mar]]/tblExpenses[[#Totals],[Mar]]</f>
        <v>#DIV/0!</v>
      </c>
      <c r="T25" s="37" t="e">
        <f>tblExpenses[[#This Row],[Apr]]/tblExpenses[[#Totals],[Apr]]</f>
        <v>#DIV/0!</v>
      </c>
      <c r="U25" s="37" t="e">
        <f>tblExpenses[[#This Row],[May]]/tblExpenses[[#Totals],[May]]</f>
        <v>#DIV/0!</v>
      </c>
      <c r="V25" s="37" t="e">
        <f>tblExpenses[[#This Row],[Jun]]/tblExpenses[[#Totals],[Jun]]</f>
        <v>#DIV/0!</v>
      </c>
      <c r="W25" s="37" t="e">
        <f>tblExpenses[[#This Row],[Jul]]/tblExpenses[[#Totals],[Jul]]</f>
        <v>#DIV/0!</v>
      </c>
      <c r="X25" s="37" t="e">
        <f>tblExpenses[[#This Row],[Aug]]/tblExpenses[[#Totals],[Aug]]</f>
        <v>#DIV/0!</v>
      </c>
      <c r="Y25" s="37" t="e">
        <f>tblExpenses[[#This Row],[Sep]]/tblExpenses[[#Totals],[Sep]]</f>
        <v>#DIV/0!</v>
      </c>
      <c r="Z25" s="37" t="e">
        <f>tblExpenses[[#This Row],[Oct]]/tblExpenses[[#Totals],[Oct]]</f>
        <v>#DIV/0!</v>
      </c>
      <c r="AA25" s="37" t="e">
        <f>tblExpenses[[#This Row],[Nov]]/tblExpenses[[#Totals],[Nov]]</f>
        <v>#DIV/0!</v>
      </c>
      <c r="AB25" s="37" t="e">
        <f>tblExpenses[[#This Row],[Dec]]/tblExpenses[[#Totals],[Dec]]</f>
        <v>#DIV/0!</v>
      </c>
      <c r="AC25" s="38" t="e">
        <f>tblExpenses[[#This Row],[Yearly]]/tblExpenses[[#Totals],[Yearly]]</f>
        <v>#DIV/0!</v>
      </c>
    </row>
    <row r="26" ht="25" customHeight="1" spans="1:29">
      <c r="A26" s="49"/>
      <c r="B26" s="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4">
        <f>SUM(tblExpenses[[#This Row],[Column1]:[Dec]])</f>
        <v>0</v>
      </c>
      <c r="P26" s="35"/>
      <c r="Q26" s="36" t="e">
        <f>tblExpenses[[#This Row],[Column1]]/tblExpenses[[#Totals],[Column1]]</f>
        <v>#DIV/0!</v>
      </c>
      <c r="R26" s="37" t="e">
        <f>tblExpenses[[#This Row],[Feb]]/tblExpenses[[#Totals],[Feb]]</f>
        <v>#DIV/0!</v>
      </c>
      <c r="S26" s="37" t="e">
        <f>tblExpenses[[#This Row],[Mar]]/tblExpenses[[#Totals],[Mar]]</f>
        <v>#DIV/0!</v>
      </c>
      <c r="T26" s="37" t="e">
        <f>tblExpenses[[#This Row],[Apr]]/tblExpenses[[#Totals],[Apr]]</f>
        <v>#DIV/0!</v>
      </c>
      <c r="U26" s="37" t="e">
        <f>tblExpenses[[#This Row],[May]]/tblExpenses[[#Totals],[May]]</f>
        <v>#DIV/0!</v>
      </c>
      <c r="V26" s="37" t="e">
        <f>tblExpenses[[#This Row],[Jun]]/tblExpenses[[#Totals],[Jun]]</f>
        <v>#DIV/0!</v>
      </c>
      <c r="W26" s="37" t="e">
        <f>tblExpenses[[#This Row],[Jul]]/tblExpenses[[#Totals],[Jul]]</f>
        <v>#DIV/0!</v>
      </c>
      <c r="X26" s="37" t="e">
        <f>tblExpenses[[#This Row],[Aug]]/tblExpenses[[#Totals],[Aug]]</f>
        <v>#DIV/0!</v>
      </c>
      <c r="Y26" s="37" t="e">
        <f>tblExpenses[[#This Row],[Sep]]/tblExpenses[[#Totals],[Sep]]</f>
        <v>#DIV/0!</v>
      </c>
      <c r="Z26" s="37" t="e">
        <f>tblExpenses[[#This Row],[Oct]]/tblExpenses[[#Totals],[Oct]]</f>
        <v>#DIV/0!</v>
      </c>
      <c r="AA26" s="37" t="e">
        <f>tblExpenses[[#This Row],[Nov]]/tblExpenses[[#Totals],[Nov]]</f>
        <v>#DIV/0!</v>
      </c>
      <c r="AB26" s="37" t="e">
        <f>tblExpenses[[#This Row],[Dec]]/tblExpenses[[#Totals],[Dec]]</f>
        <v>#DIV/0!</v>
      </c>
      <c r="AC26" s="38" t="e">
        <f>tblExpenses[[#This Row],[Yearly]]/tblExpenses[[#Totals],[Yearly]]</f>
        <v>#DIV/0!</v>
      </c>
    </row>
    <row r="27" ht="25" customHeight="1" spans="1:29">
      <c r="A27" s="49"/>
      <c r="B27" s="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4">
        <f>SUM(tblExpenses[[#This Row],[Column1]:[Dec]])</f>
        <v>0</v>
      </c>
      <c r="P27" s="35"/>
      <c r="Q27" s="36" t="e">
        <f>tblExpenses[[#This Row],[Column1]]/tblExpenses[[#Totals],[Column1]]</f>
        <v>#DIV/0!</v>
      </c>
      <c r="R27" s="37" t="e">
        <f>tblExpenses[[#This Row],[Feb]]/tblExpenses[[#Totals],[Feb]]</f>
        <v>#DIV/0!</v>
      </c>
      <c r="S27" s="37" t="e">
        <f>tblExpenses[[#This Row],[Mar]]/tblExpenses[[#Totals],[Mar]]</f>
        <v>#DIV/0!</v>
      </c>
      <c r="T27" s="37" t="e">
        <f>tblExpenses[[#This Row],[Apr]]/tblExpenses[[#Totals],[Apr]]</f>
        <v>#DIV/0!</v>
      </c>
      <c r="U27" s="37" t="e">
        <f>tblExpenses[[#This Row],[May]]/tblExpenses[[#Totals],[May]]</f>
        <v>#DIV/0!</v>
      </c>
      <c r="V27" s="37" t="e">
        <f>tblExpenses[[#This Row],[Jun]]/tblExpenses[[#Totals],[Jun]]</f>
        <v>#DIV/0!</v>
      </c>
      <c r="W27" s="37" t="e">
        <f>tblExpenses[[#This Row],[Jul]]/tblExpenses[[#Totals],[Jul]]</f>
        <v>#DIV/0!</v>
      </c>
      <c r="X27" s="37" t="e">
        <f>tblExpenses[[#This Row],[Aug]]/tblExpenses[[#Totals],[Aug]]</f>
        <v>#DIV/0!</v>
      </c>
      <c r="Y27" s="37" t="e">
        <f>tblExpenses[[#This Row],[Sep]]/tblExpenses[[#Totals],[Sep]]</f>
        <v>#DIV/0!</v>
      </c>
      <c r="Z27" s="37" t="e">
        <f>tblExpenses[[#This Row],[Oct]]/tblExpenses[[#Totals],[Oct]]</f>
        <v>#DIV/0!</v>
      </c>
      <c r="AA27" s="37" t="e">
        <f>tblExpenses[[#This Row],[Nov]]/tblExpenses[[#Totals],[Nov]]</f>
        <v>#DIV/0!</v>
      </c>
      <c r="AB27" s="37" t="e">
        <f>tblExpenses[[#This Row],[Dec]]/tblExpenses[[#Totals],[Dec]]</f>
        <v>#DIV/0!</v>
      </c>
      <c r="AC27" s="38" t="e">
        <f>tblExpenses[[#This Row],[Yearly]]/tblExpenses[[#Totals],[Yearly]]</f>
        <v>#DIV/0!</v>
      </c>
    </row>
    <row r="28" ht="25" customHeight="1" spans="1:29">
      <c r="A28" s="49"/>
      <c r="B28" s="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4">
        <f>SUM(tblExpenses[[#This Row],[Column1]:[Dec]])</f>
        <v>0</v>
      </c>
      <c r="P28" s="35"/>
      <c r="Q28" s="36" t="e">
        <f>tblExpenses[[#This Row],[Column1]]/tblExpenses[[#Totals],[Column1]]</f>
        <v>#DIV/0!</v>
      </c>
      <c r="R28" s="37" t="e">
        <f>tblExpenses[[#This Row],[Feb]]/tblExpenses[[#Totals],[Feb]]</f>
        <v>#DIV/0!</v>
      </c>
      <c r="S28" s="37" t="e">
        <f>tblExpenses[[#This Row],[Mar]]/tblExpenses[[#Totals],[Mar]]</f>
        <v>#DIV/0!</v>
      </c>
      <c r="T28" s="37" t="e">
        <f>tblExpenses[[#This Row],[Apr]]/tblExpenses[[#Totals],[Apr]]</f>
        <v>#DIV/0!</v>
      </c>
      <c r="U28" s="37" t="e">
        <f>tblExpenses[[#This Row],[May]]/tblExpenses[[#Totals],[May]]</f>
        <v>#DIV/0!</v>
      </c>
      <c r="V28" s="37" t="e">
        <f>tblExpenses[[#This Row],[Jun]]/tblExpenses[[#Totals],[Jun]]</f>
        <v>#DIV/0!</v>
      </c>
      <c r="W28" s="37" t="e">
        <f>tblExpenses[[#This Row],[Jul]]/tblExpenses[[#Totals],[Jul]]</f>
        <v>#DIV/0!</v>
      </c>
      <c r="X28" s="37" t="e">
        <f>tblExpenses[[#This Row],[Aug]]/tblExpenses[[#Totals],[Aug]]</f>
        <v>#DIV/0!</v>
      </c>
      <c r="Y28" s="37" t="e">
        <f>tblExpenses[[#This Row],[Sep]]/tblExpenses[[#Totals],[Sep]]</f>
        <v>#DIV/0!</v>
      </c>
      <c r="Z28" s="37" t="e">
        <f>tblExpenses[[#This Row],[Oct]]/tblExpenses[[#Totals],[Oct]]</f>
        <v>#DIV/0!</v>
      </c>
      <c r="AA28" s="37" t="e">
        <f>tblExpenses[[#This Row],[Nov]]/tblExpenses[[#Totals],[Nov]]</f>
        <v>#DIV/0!</v>
      </c>
      <c r="AB28" s="37" t="e">
        <f>tblExpenses[[#This Row],[Dec]]/tblExpenses[[#Totals],[Dec]]</f>
        <v>#DIV/0!</v>
      </c>
      <c r="AC28" s="38" t="e">
        <f>tblExpenses[[#This Row],[Yearly]]/tblExpenses[[#Totals],[Yearly]]</f>
        <v>#DIV/0!</v>
      </c>
    </row>
    <row r="29" ht="25" customHeight="1" spans="1:29">
      <c r="A29" s="49"/>
      <c r="B29" s="3" t="s">
        <v>43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7">
        <f>SUM(tblExpenses[[#This Row],[Column1]:[Dec]])</f>
        <v>0</v>
      </c>
      <c r="P29" s="35"/>
      <c r="Q29" s="36" t="e">
        <f>tblExpenses[[#This Row],[Column1]]/tblExpenses[[#Totals],[Column1]]</f>
        <v>#DIV/0!</v>
      </c>
      <c r="R29" s="37" t="e">
        <f>tblExpenses[[#This Row],[Feb]]/tblExpenses[[#Totals],[Feb]]</f>
        <v>#DIV/0!</v>
      </c>
      <c r="S29" s="37" t="e">
        <f>tblExpenses[[#This Row],[Mar]]/tblExpenses[[#Totals],[Mar]]</f>
        <v>#DIV/0!</v>
      </c>
      <c r="T29" s="37" t="e">
        <f>tblExpenses[[#This Row],[Apr]]/tblExpenses[[#Totals],[Apr]]</f>
        <v>#DIV/0!</v>
      </c>
      <c r="U29" s="37" t="e">
        <f>tblExpenses[[#This Row],[May]]/tblExpenses[[#Totals],[May]]</f>
        <v>#DIV/0!</v>
      </c>
      <c r="V29" s="37" t="e">
        <f>tblExpenses[[#This Row],[Jun]]/tblExpenses[[#Totals],[Jun]]</f>
        <v>#DIV/0!</v>
      </c>
      <c r="W29" s="37" t="e">
        <f>tblExpenses[[#This Row],[Jul]]/tblExpenses[[#Totals],[Jul]]</f>
        <v>#DIV/0!</v>
      </c>
      <c r="X29" s="37" t="e">
        <f>tblExpenses[[#This Row],[Aug]]/tblExpenses[[#Totals],[Aug]]</f>
        <v>#DIV/0!</v>
      </c>
      <c r="Y29" s="37" t="e">
        <f>tblExpenses[[#This Row],[Sep]]/tblExpenses[[#Totals],[Sep]]</f>
        <v>#DIV/0!</v>
      </c>
      <c r="Z29" s="37" t="e">
        <f>tblExpenses[[#This Row],[Oct]]/tblExpenses[[#Totals],[Oct]]</f>
        <v>#DIV/0!</v>
      </c>
      <c r="AA29" s="37" t="e">
        <f>tblExpenses[[#This Row],[Nov]]/tblExpenses[[#Totals],[Nov]]</f>
        <v>#DIV/0!</v>
      </c>
      <c r="AB29" s="37" t="e">
        <f>tblExpenses[[#This Row],[Dec]]/tblExpenses[[#Totals],[Dec]]</f>
        <v>#DIV/0!</v>
      </c>
      <c r="AC29" s="38" t="e">
        <f>tblExpenses[[#This Row],[Yearly]]/tblExpenses[[#Totals],[Yearly]]</f>
        <v>#DIV/0!</v>
      </c>
    </row>
    <row r="30" ht="25" customHeight="1" spans="1:29">
      <c r="A30" s="49"/>
      <c r="B30" s="3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7">
        <f>SUM(tblExpenses[[#This Row],[Column1]:[Dec]])</f>
        <v>0</v>
      </c>
      <c r="P30" s="35"/>
      <c r="Q30" s="50" t="e">
        <f>tblExpenses[[#This Row],[Column1]]/tblExpenses[[#Totals],[Column1]]</f>
        <v>#DIV/0!</v>
      </c>
      <c r="R30" s="51" t="e">
        <f>tblExpenses[[#This Row],[Feb]]/tblExpenses[[#Totals],[Feb]]</f>
        <v>#DIV/0!</v>
      </c>
      <c r="S30" s="51" t="e">
        <f>tblExpenses[[#This Row],[Mar]]/tblExpenses[[#Totals],[Mar]]</f>
        <v>#DIV/0!</v>
      </c>
      <c r="T30" s="51" t="e">
        <f>tblExpenses[[#This Row],[Apr]]/tblExpenses[[#Totals],[Apr]]</f>
        <v>#DIV/0!</v>
      </c>
      <c r="U30" s="51" t="e">
        <f>tblExpenses[[#This Row],[May]]/tblExpenses[[#Totals],[May]]</f>
        <v>#DIV/0!</v>
      </c>
      <c r="V30" s="51" t="e">
        <f>tblExpenses[[#This Row],[Jun]]/tblExpenses[[#Totals],[Jun]]</f>
        <v>#DIV/0!</v>
      </c>
      <c r="W30" s="51" t="e">
        <f>tblExpenses[[#This Row],[Jul]]/tblExpenses[[#Totals],[Jul]]</f>
        <v>#DIV/0!</v>
      </c>
      <c r="X30" s="51" t="e">
        <f>tblExpenses[[#This Row],[Aug]]/tblExpenses[[#Totals],[Aug]]</f>
        <v>#DIV/0!</v>
      </c>
      <c r="Y30" s="51" t="e">
        <f>tblExpenses[[#This Row],[Sep]]/tblExpenses[[#Totals],[Sep]]</f>
        <v>#DIV/0!</v>
      </c>
      <c r="Z30" s="51" t="e">
        <f>tblExpenses[[#This Row],[Oct]]/tblExpenses[[#Totals],[Oct]]</f>
        <v>#DIV/0!</v>
      </c>
      <c r="AA30" s="51" t="e">
        <f>tblExpenses[[#This Row],[Nov]]/tblExpenses[[#Totals],[Nov]]</f>
        <v>#DIV/0!</v>
      </c>
      <c r="AB30" s="51" t="e">
        <f>tblExpenses[[#This Row],[Dec]]/tblExpenses[[#Totals],[Dec]]</f>
        <v>#DIV/0!</v>
      </c>
      <c r="AC30" s="52" t="e">
        <f>tblExpenses[[#This Row],[Yearly]]/tblExpenses[[#Totals],[Yearly]]</f>
        <v>#DIV/0!</v>
      </c>
    </row>
    <row r="31" ht="25" customHeight="1" spans="1:29">
      <c r="A31" s="49"/>
      <c r="B31" s="3" t="s">
        <v>43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7">
        <f>SUM(tblExpenses[[#This Row],[Column1]:[Dec]])</f>
        <v>0</v>
      </c>
      <c r="P31" s="35"/>
      <c r="Q31" s="36" t="e">
        <f>tblExpenses[[#This Row],[Column1]]/tblExpenses[[#Totals],[Column1]]</f>
        <v>#DIV/0!</v>
      </c>
      <c r="R31" s="37" t="e">
        <f>tblExpenses[[#This Row],[Feb]]/tblExpenses[[#Totals],[Feb]]</f>
        <v>#DIV/0!</v>
      </c>
      <c r="S31" s="37" t="e">
        <f>tblExpenses[[#This Row],[Mar]]/tblExpenses[[#Totals],[Mar]]</f>
        <v>#DIV/0!</v>
      </c>
      <c r="T31" s="37" t="e">
        <f>tblExpenses[[#This Row],[Apr]]/tblExpenses[[#Totals],[Apr]]</f>
        <v>#DIV/0!</v>
      </c>
      <c r="U31" s="37" t="e">
        <f>tblExpenses[[#This Row],[May]]/tblExpenses[[#Totals],[May]]</f>
        <v>#DIV/0!</v>
      </c>
      <c r="V31" s="37" t="e">
        <f>tblExpenses[[#This Row],[Jun]]/tblExpenses[[#Totals],[Jun]]</f>
        <v>#DIV/0!</v>
      </c>
      <c r="W31" s="37" t="e">
        <f>tblExpenses[[#This Row],[Jul]]/tblExpenses[[#Totals],[Jul]]</f>
        <v>#DIV/0!</v>
      </c>
      <c r="X31" s="37" t="e">
        <f>tblExpenses[[#This Row],[Aug]]/tblExpenses[[#Totals],[Aug]]</f>
        <v>#DIV/0!</v>
      </c>
      <c r="Y31" s="37" t="e">
        <f>tblExpenses[[#This Row],[Sep]]/tblExpenses[[#Totals],[Sep]]</f>
        <v>#DIV/0!</v>
      </c>
      <c r="Z31" s="37" t="e">
        <f>tblExpenses[[#This Row],[Oct]]/tblExpenses[[#Totals],[Oct]]</f>
        <v>#DIV/0!</v>
      </c>
      <c r="AA31" s="37" t="e">
        <f>tblExpenses[[#This Row],[Nov]]/tblExpenses[[#Totals],[Nov]]</f>
        <v>#DIV/0!</v>
      </c>
      <c r="AB31" s="37" t="e">
        <f>tblExpenses[[#This Row],[Dec]]/tblExpenses[[#Totals],[Dec]]</f>
        <v>#DIV/0!</v>
      </c>
      <c r="AC31" s="38" t="e">
        <f>tblExpenses[[#This Row],[Yearly]]/tblExpenses[[#Totals],[Yearly]]</f>
        <v>#DIV/0!</v>
      </c>
    </row>
    <row r="32" ht="25" customHeight="1" spans="1:29">
      <c r="A32" s="49"/>
      <c r="B32" s="3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7">
        <f>SUM(tblExpenses[[#This Row],[Column1]:[Dec]])</f>
        <v>0</v>
      </c>
      <c r="P32" s="35"/>
      <c r="Q32" s="50" t="e">
        <f>tblExpenses[[#This Row],[Column1]]/tblExpenses[[#Totals],[Column1]]</f>
        <v>#DIV/0!</v>
      </c>
      <c r="R32" s="51" t="e">
        <f>tblExpenses[[#This Row],[Feb]]/tblExpenses[[#Totals],[Feb]]</f>
        <v>#DIV/0!</v>
      </c>
      <c r="S32" s="51" t="e">
        <f>tblExpenses[[#This Row],[Mar]]/tblExpenses[[#Totals],[Mar]]</f>
        <v>#DIV/0!</v>
      </c>
      <c r="T32" s="51" t="e">
        <f>tblExpenses[[#This Row],[Apr]]/tblExpenses[[#Totals],[Apr]]</f>
        <v>#DIV/0!</v>
      </c>
      <c r="U32" s="51" t="e">
        <f>tblExpenses[[#This Row],[May]]/tblExpenses[[#Totals],[May]]</f>
        <v>#DIV/0!</v>
      </c>
      <c r="V32" s="51" t="e">
        <f>tblExpenses[[#This Row],[Jun]]/tblExpenses[[#Totals],[Jun]]</f>
        <v>#DIV/0!</v>
      </c>
      <c r="W32" s="51" t="e">
        <f>tblExpenses[[#This Row],[Jul]]/tblExpenses[[#Totals],[Jul]]</f>
        <v>#DIV/0!</v>
      </c>
      <c r="X32" s="51" t="e">
        <f>tblExpenses[[#This Row],[Aug]]/tblExpenses[[#Totals],[Aug]]</f>
        <v>#DIV/0!</v>
      </c>
      <c r="Y32" s="51" t="e">
        <f>tblExpenses[[#This Row],[Sep]]/tblExpenses[[#Totals],[Sep]]</f>
        <v>#DIV/0!</v>
      </c>
      <c r="Z32" s="51" t="e">
        <f>tblExpenses[[#This Row],[Oct]]/tblExpenses[[#Totals],[Oct]]</f>
        <v>#DIV/0!</v>
      </c>
      <c r="AA32" s="51" t="e">
        <f>tblExpenses[[#This Row],[Nov]]/tblExpenses[[#Totals],[Nov]]</f>
        <v>#DIV/0!</v>
      </c>
      <c r="AB32" s="51" t="e">
        <f>tblExpenses[[#This Row],[Dec]]/tblExpenses[[#Totals],[Dec]]</f>
        <v>#DIV/0!</v>
      </c>
      <c r="AC32" s="52" t="e">
        <f>tblExpenses[[#This Row],[Yearly]]/tblExpenses[[#Totals],[Yearly]]</f>
        <v>#DIV/0!</v>
      </c>
    </row>
    <row r="33" ht="25" customHeight="1" spans="1:29">
      <c r="A33" s="49"/>
      <c r="B33" s="3" t="s">
        <v>43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7">
        <f>SUM(tblExpenses[[#This Row],[Column1]:[Dec]])</f>
        <v>0</v>
      </c>
      <c r="P33" s="35"/>
      <c r="Q33" s="36" t="e">
        <f>tblExpenses[[#This Row],[Column1]]/tblExpenses[[#Totals],[Column1]]</f>
        <v>#DIV/0!</v>
      </c>
      <c r="R33" s="37" t="e">
        <f>tblExpenses[[#This Row],[Feb]]/tblExpenses[[#Totals],[Feb]]</f>
        <v>#DIV/0!</v>
      </c>
      <c r="S33" s="37" t="e">
        <f>tblExpenses[[#This Row],[Mar]]/tblExpenses[[#Totals],[Mar]]</f>
        <v>#DIV/0!</v>
      </c>
      <c r="T33" s="37" t="e">
        <f>tblExpenses[[#This Row],[Apr]]/tblExpenses[[#Totals],[Apr]]</f>
        <v>#DIV/0!</v>
      </c>
      <c r="U33" s="37" t="e">
        <f>tblExpenses[[#This Row],[May]]/tblExpenses[[#Totals],[May]]</f>
        <v>#DIV/0!</v>
      </c>
      <c r="V33" s="37" t="e">
        <f>tblExpenses[[#This Row],[Jun]]/tblExpenses[[#Totals],[Jun]]</f>
        <v>#DIV/0!</v>
      </c>
      <c r="W33" s="37" t="e">
        <f>tblExpenses[[#This Row],[Jul]]/tblExpenses[[#Totals],[Jul]]</f>
        <v>#DIV/0!</v>
      </c>
      <c r="X33" s="37" t="e">
        <f>tblExpenses[[#This Row],[Aug]]/tblExpenses[[#Totals],[Aug]]</f>
        <v>#DIV/0!</v>
      </c>
      <c r="Y33" s="37" t="e">
        <f>tblExpenses[[#This Row],[Sep]]/tblExpenses[[#Totals],[Sep]]</f>
        <v>#DIV/0!</v>
      </c>
      <c r="Z33" s="37" t="e">
        <f>tblExpenses[[#This Row],[Oct]]/tblExpenses[[#Totals],[Oct]]</f>
        <v>#DIV/0!</v>
      </c>
      <c r="AA33" s="37" t="e">
        <f>tblExpenses[[#This Row],[Nov]]/tblExpenses[[#Totals],[Nov]]</f>
        <v>#DIV/0!</v>
      </c>
      <c r="AB33" s="37" t="e">
        <f>tblExpenses[[#This Row],[Dec]]/tblExpenses[[#Totals],[Dec]]</f>
        <v>#DIV/0!</v>
      </c>
      <c r="AC33" s="38" t="e">
        <f>tblExpenses[[#This Row],[Yearly]]/tblExpenses[[#Totals],[Yearly]]</f>
        <v>#DIV/0!</v>
      </c>
    </row>
    <row r="34" ht="25" customHeight="1" spans="1:29">
      <c r="A34" s="53" t="s">
        <v>44</v>
      </c>
      <c r="B34" s="3" t="s">
        <v>43</v>
      </c>
      <c r="C34" s="54">
        <f>SUM(C6:C33)</f>
        <v>0</v>
      </c>
      <c r="D34" s="54">
        <f>SUM(D6:D33)</f>
        <v>0</v>
      </c>
      <c r="E34" s="54">
        <f>SUM(E6:E33)</f>
        <v>0</v>
      </c>
      <c r="F34" s="54">
        <f>SUM(F6:F33)</f>
        <v>0</v>
      </c>
      <c r="G34" s="54">
        <f>SUBTOTAL(109,tblExpenses[May])</f>
        <v>0</v>
      </c>
      <c r="H34" s="54">
        <f>SUBTOTAL(109,tblExpenses[Jun])</f>
        <v>0</v>
      </c>
      <c r="I34" s="54">
        <f>SUBTOTAL(109,tblExpenses[Jul])</f>
        <v>0</v>
      </c>
      <c r="J34" s="54">
        <f>SUBTOTAL(109,tblExpenses[Aug])</f>
        <v>0</v>
      </c>
      <c r="K34" s="54">
        <f>SUBTOTAL(109,tblExpenses[Sep])</f>
        <v>0</v>
      </c>
      <c r="L34" s="54">
        <f>SUBTOTAL(109,tblExpenses[Oct])</f>
        <v>0</v>
      </c>
      <c r="M34" s="54">
        <f>SUM(M7:M33)</f>
        <v>0</v>
      </c>
      <c r="N34" s="54">
        <f>SUM(N7:N33)</f>
        <v>0</v>
      </c>
      <c r="O34" s="55">
        <f>SUBTOTAL(109,tblExpenses[Yearly])</f>
        <v>0</v>
      </c>
      <c r="P34" s="56">
        <f>SUBTOTAL(109,tblExpenses[Index %])</f>
        <v>0</v>
      </c>
      <c r="Q34" s="57" t="e">
        <f>SUBTOTAL(109,tblExpenses[Jan %])</f>
        <v>#DIV/0!</v>
      </c>
      <c r="R34" s="58" t="e">
        <f>SUBTOTAL(109,tblExpenses[Feb %])</f>
        <v>#DIV/0!</v>
      </c>
      <c r="S34" s="58" t="e">
        <f>SUBTOTAL(109,tblExpenses[Mar %])</f>
        <v>#DIV/0!</v>
      </c>
      <c r="T34" s="58" t="e">
        <f>SUBTOTAL(109,tblExpenses[Apr %])</f>
        <v>#DIV/0!</v>
      </c>
      <c r="U34" s="58" t="e">
        <f>SUBTOTAL(109,tblExpenses[May %])</f>
        <v>#DIV/0!</v>
      </c>
      <c r="V34" s="58" t="e">
        <f>SUBTOTAL(109,tblExpenses[Jun %])</f>
        <v>#DIV/0!</v>
      </c>
      <c r="W34" s="58" t="e">
        <f>SUBTOTAL(109,tblExpenses[Jul %])</f>
        <v>#DIV/0!</v>
      </c>
      <c r="X34" s="58" t="e">
        <f>SUBTOTAL(109,tblExpenses[Aug %])</f>
        <v>#DIV/0!</v>
      </c>
      <c r="Y34" s="58" t="e">
        <f>SUBTOTAL(109,tblExpenses[Sep %])</f>
        <v>#DIV/0!</v>
      </c>
      <c r="Z34" s="58" t="e">
        <f>SUBTOTAL(109,tblExpenses[Oct %])</f>
        <v>#DIV/0!</v>
      </c>
      <c r="AA34" s="58" t="e">
        <f>SUBTOTAL(109,tblExpenses[Nov %])</f>
        <v>#DIV/0!</v>
      </c>
      <c r="AB34" s="58" t="e">
        <f>SUBTOTAL(109,tblExpenses[Dec %])</f>
        <v>#DIV/0!</v>
      </c>
      <c r="AC34" s="59" t="e">
        <f>SUBTOTAL(109,tblExpenses[Year %])</f>
        <v>#DIV/0!</v>
      </c>
    </row>
    <row r="35" ht="25" customHeight="1" spans="1:29">
      <c r="A35" s="44"/>
      <c r="B35" s="60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2"/>
    </row>
    <row r="36" s="2" customFormat="1" customHeight="1" spans="1:29">
      <c r="A36" s="63" t="s">
        <v>45</v>
      </c>
      <c r="B36" s="64"/>
      <c r="C36" s="65">
        <f>SUM(Revenue[[#Totals],[Jan]]-tblExpenses[[#Totals],[Column1]])</f>
        <v>0</v>
      </c>
      <c r="D36" s="65">
        <f>SUM(Revenue[[#Totals],[Feb]]-tblExpenses[[#Totals],[Feb]])</f>
        <v>0</v>
      </c>
      <c r="E36" s="65">
        <f>SUM(Revenue[[#Totals],[Mar]]-tblExpenses[[#Totals],[Mar]])</f>
        <v>0</v>
      </c>
      <c r="F36" s="65">
        <f>SUM(Revenue[[#Totals],[Apr]]-tblExpenses[[#Totals],[Apr]])</f>
        <v>0</v>
      </c>
      <c r="G36" s="65">
        <f>SUM(Revenue[[#Totals],[May]]-tblExpenses[[#Totals],[May]])</f>
        <v>0</v>
      </c>
      <c r="H36" s="65">
        <f>SUM(Revenue[[#Totals],[Jun]]-tblExpenses[[#Totals],[Jun]])</f>
        <v>0</v>
      </c>
      <c r="I36" s="65">
        <f>SUM(Revenue[[#Totals],[Jul]]-tblExpenses[[#Totals],[Jul]])</f>
        <v>0</v>
      </c>
      <c r="J36" s="65">
        <f>SUM(Revenue[[#Totals],[Aug]]-tblExpenses[[#Totals],[Aug]])</f>
        <v>0</v>
      </c>
      <c r="K36" s="65">
        <f>SUM(Revenue[[#Totals],[Sep]]-tblExpenses[[#Totals],[Sep]])</f>
        <v>0</v>
      </c>
      <c r="L36" s="65">
        <f>SUM(Revenue[[#Totals],[Oct]]-tblExpenses[[#Totals],[Oct]])</f>
        <v>0</v>
      </c>
      <c r="M36" s="65">
        <f>SUM(Revenue[[#Totals],[Nov]]-tblExpenses[[#Totals],[Nov]])</f>
        <v>0</v>
      </c>
      <c r="N36" s="65">
        <f>SUM(Revenue[[#Totals],[Dec]]-tblExpenses[[#Totals],[Dec]])</f>
        <v>0</v>
      </c>
      <c r="O36" s="65">
        <f>SUM(tblExpenses[Yearly])</f>
        <v>0</v>
      </c>
      <c r="P36" s="66">
        <v>0</v>
      </c>
      <c r="Q36" s="67" t="e">
        <f>C36/$O$36</f>
        <v>#DIV/0!</v>
      </c>
      <c r="R36" s="67" t="e">
        <f t="shared" ref="R36:AC36" si="1">D36/$O$36</f>
        <v>#DIV/0!</v>
      </c>
      <c r="S36" s="67" t="e">
        <f t="shared" si="1"/>
        <v>#DIV/0!</v>
      </c>
      <c r="T36" s="67" t="e">
        <f t="shared" si="1"/>
        <v>#DIV/0!</v>
      </c>
      <c r="U36" s="67" t="e">
        <f t="shared" si="1"/>
        <v>#DIV/0!</v>
      </c>
      <c r="V36" s="67" t="e">
        <f t="shared" si="1"/>
        <v>#DIV/0!</v>
      </c>
      <c r="W36" s="67" t="e">
        <f t="shared" si="1"/>
        <v>#DIV/0!</v>
      </c>
      <c r="X36" s="67" t="e">
        <f t="shared" si="1"/>
        <v>#DIV/0!</v>
      </c>
      <c r="Y36" s="67" t="e">
        <f t="shared" si="1"/>
        <v>#DIV/0!</v>
      </c>
      <c r="Z36" s="67" t="e">
        <f t="shared" si="1"/>
        <v>#DIV/0!</v>
      </c>
      <c r="AA36" s="67" t="e">
        <f t="shared" si="1"/>
        <v>#DIV/0!</v>
      </c>
      <c r="AB36" s="67" t="e">
        <f t="shared" si="1"/>
        <v>#DIV/0!</v>
      </c>
      <c r="AC36" s="68" t="e">
        <f t="shared" si="1"/>
        <v>#DIV/0!</v>
      </c>
    </row>
    <row r="37" customHeight="1" spans="1:29">
      <c r="A37" s="69"/>
    </row>
    <row r="38" customHeight="1" spans="1:29">
      <c r="A38" s="70"/>
    </row>
    <row r="39" customHeight="1" spans="1:29">
      <c r="A39" s="70"/>
    </row>
    <row r="40" customHeight="1" spans="1:29">
      <c r="A40" s="70"/>
    </row>
    <row r="41" customHeight="1" spans="1:29">
      <c r="A41" s="71"/>
    </row>
    <row r="42" customHeight="1" spans="1:29">
      <c r="A42" s="71"/>
    </row>
    <row r="43" customHeight="1" spans="1:29">
      <c r="A43" s="71"/>
    </row>
  </sheetData>
  <dataValidations count="17">
    <dataValidation allowBlank="1" showInputMessage="1" showErrorMessage="1" prompt="Company name is automatically updated using the entry from Revenue (Sales) sheet" sqref="A1 AC2"/>
    <dataValidation allowBlank="1" showInputMessage="1" showErrorMessage="1" prompt="This cell is automatically updated from the projection period title in Revenue (Sales) worksheet" sqref="A2 C2"/>
    <dataValidation allowBlank="1" showInputMessage="1" showErrorMessage="1" prompt="Month &amp; year are automatically updated in cells at right. To change month or year, modify cells AC2 and AD2 in Revenue (Sales) worksheet" sqref="E2"/>
    <dataValidation allowBlank="1" showInputMessage="1" showErrorMessage="1" prompt="Automatically updated month. To change, modify cell AC2 in Revenues (Sales) worksheet" sqref="F2"/>
    <dataValidation allowBlank="1" showInputMessage="1" showErrorMessage="1" prompt="Automatically updated year. To change, modify cell AD2 in Revenues (Sales) worksheet" sqref="G2"/>
    <dataValidation allowBlank="1" showInputMessage="1" showErrorMessage="1" prompt="Automatically updated title from Revenue (Sales) worksheet. Enter values in the Expenses table below to calculate total expenses" sqref="A3"/>
    <dataValidation allowBlank="1" showInputMessage="1" showErrorMessage="1" prompt="The dates in this row are automatically updated based on the starting month of fiscal year. To change starting month, modify cell AC2" sqref="C4"/>
    <dataValidation allowBlank="1" showInputMessage="1" showErrorMessage="1" prompt="Automatically updated month" sqref="D4:N4"/>
    <dataValidation allowBlank="1" showInputMessage="1" showErrorMessage="1" prompt="Annual Expense is automatically calculated in this column" sqref="O4"/>
    <dataValidation allowBlank="1" showInputMessage="1" showErrorMessage="1" prompt="Index percent is in this column" sqref="P4"/>
    <dataValidation allowBlank="1" showInputMessage="1" showErrorMessage="1" prompt="Automatically calculates proportion of expenses from different sources to total expenses in this column, for the month in this cell" sqref="Q4:AB4"/>
    <dataValidation allowBlank="1" showInputMessage="1" showErrorMessage="1" prompt="Automatically calculates proportion of expenses from different sources to total expenses for the year in this column" sqref="AC4"/>
    <dataValidation allowBlank="1" showInputMessage="1" showErrorMessage="1" prompt="Enter expenses in this column" sqref="A5"/>
    <dataValidation allowBlank="1" showInputMessage="1" showErrorMessage="1" prompt="A trend chart for expenses over time is in this column" sqref="B5"/>
    <dataValidation allowBlank="1" showInputMessage="1" showErrorMessage="1" prompt="Enter expenses of sources listed in column B, in this column" sqref="C5:N5"/>
    <dataValidation allowBlank="1" showInputMessage="1" showErrorMessage="1" prompt="Enter index percent in this column" sqref="P5"/>
    <dataValidation allowBlank="1" showInputMessage="1" showErrorMessage="1" prompt="Net profit is automatically calculated for each month &amp; year based on gross profit &amp; total expenses" sqref="A36"/>
  </dataValidations>
  <printOptions horizontalCentered="1"/>
  <pageMargins left="0.25" right="0.25" top="0.75" bottom="0.75" header="0.3" footer="0.3"/>
  <pageSetup paperSize="1" scale="41" fitToHeight="0" orientation="landscape"/>
  <headerFooter differentFirst="1">
    <oddFooter>&amp;CPage &amp;P of &amp;N</oddFooter>
  </headerFooter>
  <drawing r:id="rId1"/>
  <tableParts count="1">
    <tablePart r:id="rId2"/>
  </tableParts>
  <extLst>
    <ext xmlns:x14="http://schemas.microsoft.com/office/spreadsheetml/2009/9/main" uri="{05C60535-1F16-4fd2-B633-F4F36F0B64E0}">
      <x14:sparklineGroups xmlns:xm="http://schemas.microsoft.com/office/excel/2006/main">
        <x14:sparklineGroup lineWeight="1" type="line" displayEmptyCellsAs="gap" high="1" low="1">
          <x14:colorSeries theme="9" tint="-0.499984740745262"/>
          <x14:colorNegative theme="5"/>
          <x14:colorAxis rgb="FF000000"/>
          <x14:colorMarkers theme="4" tint="-0.499984740745262"/>
          <x14:colorFirst theme="4" tint="0.399975585192419"/>
          <x14:colorLast theme="4" tint="0.399975585192419"/>
          <x14:colorHigh theme="9" tint="-0.499984740745262"/>
          <x14:colorLow theme="9" tint="-0.499984740745262"/>
          <x14:sparklines>
            <x14:sparkline>
              <xm:f>Expenses!C34:N34</xm:f>
              <xm:sqref>B34</xm:sqref>
            </x14:sparkline>
          </x14:sparklines>
        </x14:sparklineGroup>
        <x14:sparklineGroup lineWeight="1" type="line" displayEmptyCellsAs="gap" high="1" low="1">
          <x14:colorSeries theme="9" tint="-0.499984740745262"/>
          <x14:colorNegative theme="5"/>
          <x14:colorAxis rgb="FF000000"/>
          <x14:colorMarkers theme="4" tint="-0.499984740745262"/>
          <x14:colorFirst theme="4" tint="0.399975585192419"/>
          <x14:colorLast theme="4" tint="0.399975585192419"/>
          <x14:colorHigh theme="9" tint="-0.499984740745262"/>
          <x14:colorLow theme="9" tint="-0.499984740745262"/>
          <x14:sparklines>
            <x14:sparkline>
              <xm:f>Expenses!C6:N6</xm:f>
              <xm:sqref>B6</xm:sqref>
            </x14:sparkline>
            <x14:sparkline>
              <xm:f>Expenses!C7:N7</xm:f>
              <xm:sqref>B7</xm:sqref>
            </x14:sparkline>
            <x14:sparkline>
              <xm:f>Expenses!C8:N8</xm:f>
              <xm:sqref>B8</xm:sqref>
            </x14:sparkline>
            <x14:sparkline>
              <xm:f>Expenses!C9:N9</xm:f>
              <xm:sqref>B9</xm:sqref>
            </x14:sparkline>
            <x14:sparkline>
              <xm:f>Expenses!C10:N10</xm:f>
              <xm:sqref>B10</xm:sqref>
            </x14:sparkline>
            <x14:sparkline>
              <xm:f>Expenses!C11:N11</xm:f>
              <xm:sqref>B11</xm:sqref>
            </x14:sparkline>
            <x14:sparkline>
              <xm:f>Expenses!C12:N12</xm:f>
              <xm:sqref>B12</xm:sqref>
            </x14:sparkline>
            <x14:sparkline>
              <xm:f>Expenses!C13:N13</xm:f>
              <xm:sqref>B13</xm:sqref>
            </x14:sparkline>
            <x14:sparkline>
              <xm:f>Expenses!C14:N14</xm:f>
              <xm:sqref>B14</xm:sqref>
            </x14:sparkline>
            <x14:sparkline>
              <xm:f>Expenses!C15:N15</xm:f>
              <xm:sqref>B15</xm:sqref>
            </x14:sparkline>
            <x14:sparkline>
              <xm:f>Expenses!C16:N16</xm:f>
              <xm:sqref>B16</xm:sqref>
            </x14:sparkline>
            <x14:sparkline>
              <xm:f>Expenses!C17:N17</xm:f>
              <xm:sqref>B17</xm:sqref>
            </x14:sparkline>
            <x14:sparkline>
              <xm:f>Expenses!C18:N18</xm:f>
              <xm:sqref>B18</xm:sqref>
            </x14:sparkline>
            <x14:sparkline>
              <xm:f>Expenses!C19:N19</xm:f>
              <xm:sqref>B19</xm:sqref>
            </x14:sparkline>
            <x14:sparkline>
              <xm:f>Expenses!C20:N20</xm:f>
              <xm:sqref>B20</xm:sqref>
            </x14:sparkline>
            <x14:sparkline>
              <xm:f>Expenses!C21:N21</xm:f>
              <xm:sqref>B21</xm:sqref>
            </x14:sparkline>
            <x14:sparkline>
              <xm:f>Expenses!C22:N22</xm:f>
              <xm:sqref>B22</xm:sqref>
            </x14:sparkline>
            <x14:sparkline>
              <xm:f>Expenses!C23:N23</xm:f>
              <xm:sqref>B23</xm:sqref>
            </x14:sparkline>
            <x14:sparkline>
              <xm:f>Expenses!C24:N24</xm:f>
              <xm:sqref>B24</xm:sqref>
            </x14:sparkline>
            <x14:sparkline>
              <xm:f>Expenses!C25:N25</xm:f>
              <xm:sqref>B25</xm:sqref>
            </x14:sparkline>
            <x14:sparkline>
              <xm:f>Expenses!C26:N26</xm:f>
              <xm:sqref>B26</xm:sqref>
            </x14:sparkline>
            <x14:sparkline>
              <xm:f>Expenses!C27:N27</xm:f>
              <xm:sqref>B27</xm:sqref>
            </x14:sparkline>
            <x14:sparkline>
              <xm:f>Expenses!C28:N28</xm:f>
              <xm:sqref>B28</xm:sqref>
            </x14:sparkline>
            <x14:sparkline>
              <xm:f>Expenses!C29:N29</xm:f>
              <xm:sqref>B29</xm:sqref>
            </x14:sparkline>
            <x14:sparkline>
              <xm:f>Expenses!C30:N30</xm:f>
              <xm:sqref>B30</xm:sqref>
            </x14:sparkline>
            <x14:sparkline>
              <xm:f>Expenses!C31:N31</xm:f>
              <xm:sqref>B31</xm:sqref>
            </x14:sparkline>
            <x14:sparkline>
              <xm:f>Expenses!C32:N32</xm:f>
              <xm:sqref>B32</xm:sqref>
            </x14:sparkline>
            <x14:sparkline>
              <xm:f>Expenses!C33:N33</xm:f>
              <xm:sqref>B33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/ > < / p : p r o p e r t i e s > 
</file>

<file path=customXml/item2.xml>��< ? x m l   v e r s i o n = " 1 . 0 " ? > < c t : c o n t e n t T y p e S c h e m a   c t : _ = " "   m a : _ = " "   m a : c o n t e n t T y p e N a m e = " D o c u m e n t "   m a : c o n t e n t T y p e I D = " 0 x 0 1 0 1 0 0 5 7 6 6 4 D C 1 7 3 2 2 7 8 4 4 9 5 E B 1 1 B 3 4 0 A 0 F 0 F 3 "   m a : c o n t e n t T y p e V e r s i o n = " 7 "   m a : c o n t e n t T y p e D e s c r i p t i o n = " C r e a t e   a   n e w   d o c u m e n t . "   m a : c o n t e n t T y p e S c o p e = " "   m a : v e r s i o n I D = " d b 2 f d 7 2 c 7 3 3 2 8 5 8 2 3 f b 6 f 5 6 6 d 7 b a c f 6 3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4 8 8 9 6 9 4 9 6 b a 4 5 4 d a 0 6 7 9 d 3 d 8 8 7 7 f 6 d 6 d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b 8 8 c e 7 6 6 - 1 1 6 8 - 4 3 3 b - 8 b c 6 - 1 9 0 d b 0 8 0 6 f e 7 "   x m l n s : n s 4 = " c 2 2 8 2 7 3 8 - 7 8 6 3 - 4 1 9 2 - 8 f a 4 - a 8 3 6 3 5 1 c 9 b e c " >  
 < x s d : i m p o r t   n a m e s p a c e = " b 8 8 c e 7 6 6 - 1 1 6 8 - 4 3 3 b - 8 b c 6 - 1 9 0 d b 0 8 0 6 f e 7 " / >  
 < x s d : i m p o r t   n a m e s p a c e = " c 2 2 8 2 7 3 8 - 7 8 6 3 - 4 1 9 2 - 8 f a 4 - a 8 3 6 3 5 1 c 9 b e c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b 8 8 c e 7 6 6 - 1 1 6 8 - 4 3 3 b - 8 b c 6 - 1 9 0 d b 0 8 0 6 f e 7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A u t o K e y P o i n t s "   m a : i n d e x = " 1 3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4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c 2 2 8 2 7 3 8 - 7 8 6 3 - 4 1 9 2 - 8 f a 4 - a 8 3 6 3 5 1 c 9 b e c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0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1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1 2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Props1.xml><?xml version="1.0" encoding="utf-8"?>
<ds:datastoreItem xmlns:ds="http://schemas.openxmlformats.org/officeDocument/2006/customXml" ds:itemID="{2A5D311A-DBDD-403B-9EC7-1F034AAAF6FC}">
  <ds:schemaRefs/>
</ds:datastoreItem>
</file>

<file path=customXml/itemProps2.xml><?xml version="1.0" encoding="utf-8"?>
<ds:datastoreItem xmlns:ds="http://schemas.openxmlformats.org/officeDocument/2006/customXml" ds:itemID="{2ADE5DBC-2EB3-4BF7-905B-A338A1264BDE}">
  <ds:schemaRefs/>
</ds:datastoreItem>
</file>

<file path=customXml/itemProps3.xml><?xml version="1.0" encoding="utf-8"?>
<ds:datastoreItem xmlns:ds="http://schemas.openxmlformats.org/officeDocument/2006/customXml" ds:itemID="{67A6D41A-5D7A-44F9-B5C3-FE0BFC7B4F7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Income</vt:lpstr>
      <vt:lpstr>Expenses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Neha Mahabal</cp:lastModifiedBy>
  <dcterms:created xsi:type="dcterms:W3CDTF">2019-06-20T06:32:00Z</dcterms:created>
  <dcterms:modified xsi:type="dcterms:W3CDTF">2026-08-24T05:17:49Z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0x01010057664DC17322784495EB11B340A0F0F3</vt:lpwstr>
  </property>
  <property fmtid="{D5CDD505-2E9C-101B-9397-08002B2CF9AE}" pid="3" name="ICV">
    <vt:lpwstr>1C6A4F3A19724DF08E6EBD531A829BBE_13</vt:lpwstr>
  </property>
  <property fmtid="{D5CDD505-2E9C-101B-9397-08002B2CF9AE}" pid="4" name="KSOProductBuildVer">
    <vt:lpwstr>1033-12.1.0.28032</vt:lpwstr>
  </property>
  <property fmtid="{D5CDD505-2E9C-101B-9397-08002B2CF9AE}" pid="5" name="CalculationRule">
    <vt:i4>0</vt:i4>
  </property>
</Properties>
</file>