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leyboychuk/Dropbox/**A - RILEY BOYCHUK**/A - MORTGAGES/BOYCHUK MORTGAGE GROUP/A - WEBSITE/3. Calculators/"/>
    </mc:Choice>
  </mc:AlternateContent>
  <xr:revisionPtr revIDLastSave="0" documentId="13_ncr:1_{2BB312D4-08B4-BD42-B3BB-3B5B41DA93D3}" xr6:coauthVersionLast="47" xr6:coauthVersionMax="47" xr10:uidLastSave="{00000000-0000-0000-0000-000000000000}"/>
  <bookViews>
    <workbookView xWindow="1800" yWindow="1380" windowWidth="42220" windowHeight="23860" xr2:uid="{00000000-000D-0000-FFFF-FFFF00000000}"/>
  </bookViews>
  <sheets>
    <sheet name="ROI Calculator" sheetId="1" r:id="rId1"/>
    <sheet name="Amortization" sheetId="2" r:id="rId2"/>
  </sheets>
  <definedNames>
    <definedName name="_xlnm._FilterDatabase" localSheetId="0" hidden="1">'ROI Calculator'!$B$9:$L$50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F16" i="1"/>
  <c r="F13" i="1" l="1"/>
  <c r="F14" i="1"/>
  <c r="F15" i="1"/>
  <c r="J20" i="1"/>
  <c r="K20" i="1"/>
  <c r="F9" i="1" s="1"/>
  <c r="J33" i="1"/>
  <c r="J41" i="1" s="1"/>
  <c r="E48" i="1" s="1"/>
  <c r="F35" i="1"/>
  <c r="F36" i="1" s="1"/>
  <c r="J32" i="1" s="1"/>
  <c r="M41" i="1"/>
  <c r="J46" i="1"/>
  <c r="F37" i="1" l="1"/>
  <c r="J45" i="1" s="1"/>
  <c r="C48" i="1" s="1"/>
  <c r="F40" i="1"/>
  <c r="F29" i="1" s="1"/>
  <c r="F31" i="1" s="1"/>
  <c r="J42" i="1"/>
  <c r="D48" i="1"/>
  <c r="F11" i="1"/>
  <c r="F17" i="1"/>
  <c r="F26" i="1" l="1"/>
  <c r="F27" i="1" s="1"/>
  <c r="F32" i="1" s="1"/>
  <c r="J44" i="1" l="1"/>
  <c r="F33" i="1"/>
  <c r="K51" i="1" l="1"/>
  <c r="K49" i="1"/>
  <c r="J50" i="1"/>
  <c r="K50" i="1"/>
  <c r="J51" i="1"/>
  <c r="B48" i="1"/>
  <c r="J52" i="1"/>
  <c r="K52" i="1"/>
  <c r="J48" i="1"/>
  <c r="J49" i="1"/>
  <c r="K48" i="1"/>
</calcChain>
</file>

<file path=xl/sharedStrings.xml><?xml version="1.0" encoding="utf-8"?>
<sst xmlns="http://schemas.openxmlformats.org/spreadsheetml/2006/main" count="2212" uniqueCount="107">
  <si>
    <t>ADDRESS</t>
  </si>
  <si>
    <t>PROPERTY TYPE</t>
  </si>
  <si>
    <t>ADDITIONAL INFO</t>
  </si>
  <si>
    <t>Monthly Gross Rental Income:</t>
  </si>
  <si>
    <t>Rental Vacancy Rate</t>
  </si>
  <si>
    <t>Monthly Gross Operating Income:</t>
  </si>
  <si>
    <t>Monthly Operating Expenses:</t>
  </si>
  <si>
    <t>Property Taxes</t>
  </si>
  <si>
    <t>Insurance</t>
  </si>
  <si>
    <t>Utilities</t>
  </si>
  <si>
    <t>Repairs and Maintenane Reserve</t>
  </si>
  <si>
    <t>Property  Management</t>
  </si>
  <si>
    <t>Condo/Strata/HOA Fees</t>
  </si>
  <si>
    <t>Cleaning</t>
  </si>
  <si>
    <t>Gifts</t>
  </si>
  <si>
    <t>Lawn Maintenance/Snow Removal</t>
  </si>
  <si>
    <t>Other</t>
  </si>
  <si>
    <t>Total Net Operating Expenses</t>
  </si>
  <si>
    <t>Total Net Operating Income</t>
  </si>
  <si>
    <t>Monthly Debt Service</t>
  </si>
  <si>
    <t>Mortgage Payment</t>
  </si>
  <si>
    <t>2nd Mortgage or LOC Payment</t>
  </si>
  <si>
    <t>Total Monthly Debt Service</t>
  </si>
  <si>
    <t>Passive Appreciation</t>
  </si>
  <si>
    <t>List Price</t>
  </si>
  <si>
    <t>Down Payment</t>
  </si>
  <si>
    <t>Mortgage Amount</t>
  </si>
  <si>
    <t>Interest Rate</t>
  </si>
  <si>
    <t>Monthly Payment</t>
  </si>
  <si>
    <t>Amortization (Yrs)</t>
  </si>
  <si>
    <t>Cash Required to Close</t>
  </si>
  <si>
    <t>Building Inspection</t>
  </si>
  <si>
    <t>Appraisal</t>
  </si>
  <si>
    <t>Lender Fees</t>
  </si>
  <si>
    <t>Legal Fees</t>
  </si>
  <si>
    <t>Other Fees</t>
  </si>
  <si>
    <t>Cash Flow</t>
  </si>
  <si>
    <t>Active Appreciation</t>
  </si>
  <si>
    <t>ROI Calculations</t>
  </si>
  <si>
    <t>Total Cash Required With Down Payment</t>
  </si>
  <si>
    <t xml:space="preserve">Total Cash Required  To Close </t>
  </si>
  <si>
    <t>Mortgage Pay Down</t>
  </si>
  <si>
    <t>Annually</t>
  </si>
  <si>
    <t>Unit 1</t>
  </si>
  <si>
    <t>Unit 2</t>
  </si>
  <si>
    <t>Unit 3</t>
  </si>
  <si>
    <t>Unit 4</t>
  </si>
  <si>
    <t>Unit 6</t>
  </si>
  <si>
    <t>Unit 7</t>
  </si>
  <si>
    <t>Unit 8</t>
  </si>
  <si>
    <t>Annual Travel To Property Fund</t>
  </si>
  <si>
    <t>TOTAL</t>
  </si>
  <si>
    <t>Bookeeping / Accounting</t>
  </si>
  <si>
    <t>Rent Reserve</t>
  </si>
  <si>
    <t>Garage</t>
  </si>
  <si>
    <t>OFFER</t>
  </si>
  <si>
    <t>Miscellaneous</t>
  </si>
  <si>
    <t>The Path Is In The Math</t>
  </si>
  <si>
    <t>In case of a downturn, use rents from prior years</t>
  </si>
  <si>
    <t>Be conservative with numbers</t>
  </si>
  <si>
    <t>Year 1 Total ROI</t>
  </si>
  <si>
    <t>Year 5 Total ROI</t>
  </si>
  <si>
    <t>Year 10 Total ROI</t>
  </si>
  <si>
    <t>Year 15 Total ROI</t>
  </si>
  <si>
    <t>Year 20 Total ROI</t>
  </si>
  <si>
    <t>NOTES</t>
  </si>
  <si>
    <t>Repairs</t>
  </si>
  <si>
    <t xml:space="preserve"> Costs</t>
  </si>
  <si>
    <t>Shop</t>
  </si>
  <si>
    <t>Unit</t>
  </si>
  <si>
    <t>Bed/Bath</t>
  </si>
  <si>
    <t>Current Rents</t>
  </si>
  <si>
    <t>Expected Rents</t>
  </si>
  <si>
    <t>Possession:</t>
  </si>
  <si>
    <t>Subjectes:</t>
  </si>
  <si>
    <t>Down Payment Minimums = Residential: 20% - 25% &amp; Multi-Family:  25% - 30%</t>
  </si>
  <si>
    <t xml:space="preserve">Annual ROI = Ideally: 12%-15%  &amp; Optimal: 20% </t>
  </si>
  <si>
    <t>Base numbers on zero appreciation</t>
  </si>
  <si>
    <t>Factor in a higher interest rate if going variable</t>
  </si>
  <si>
    <t>Triple Net - Confirm if rent includes utilties or not</t>
  </si>
  <si>
    <t>Repairs / Renovations</t>
  </si>
  <si>
    <t xml:space="preserve">When buying in lower end areas, factor in higher repair &amp; vacancy </t>
  </si>
  <si>
    <t>Simple Loan Calculator</t>
  </si>
  <si>
    <t>Enter values</t>
  </si>
  <si>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</si>
  <si>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</si>
  <si>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</si>
  <si>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</si>
  <si>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</si>
  <si>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</si>
  <si>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</si>
  <si>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</si>
  <si>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No.</t>
  </si>
  <si>
    <t>Payment
Date</t>
  </si>
  <si>
    <t>Beginning
Balance</t>
  </si>
  <si>
    <t>Payment</t>
  </si>
  <si>
    <t>Principal</t>
  </si>
  <si>
    <t>Interest</t>
  </si>
  <si>
    <t>Ending
Balance</t>
  </si>
  <si>
    <t/>
  </si>
  <si>
    <t>Notes</t>
  </si>
  <si>
    <t>Overall Condition:</t>
  </si>
  <si>
    <t xml:space="preserve"> 1   2    3    4    5</t>
  </si>
  <si>
    <t>CAP RATE</t>
  </si>
  <si>
    <t>MARKET VALUE</t>
  </si>
  <si>
    <t>Net Operating Income - Monthly</t>
  </si>
  <si>
    <t>Net Operating Income -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</si>
</sst>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24"/>
      <name val="Arial"/>
      <family val="2"/>
    </font>
    <font>
      <b/>
      <sz val="24"/>
      <color theme="0"/>
      <name val="Arial"/>
      <family val="2"/>
    </font>
    <font>
      <b/>
      <sz val="24"/>
      <color rgb="FF0432FF"/>
      <name val="Arial"/>
      <family val="2"/>
    </font>
    <font>
      <sz val="24"/>
      <color rgb="FF000000"/>
      <name val="Arial"/>
      <family val="2"/>
    </font>
    <font>
      <b/>
      <sz val="24"/>
      <name val="Arial"/>
      <family val="2"/>
    </font>
    <font>
      <b/>
      <u/>
      <sz val="24"/>
      <color theme="1"/>
      <name val="Arial"/>
      <family val="2"/>
    </font>
    <font>
      <b/>
      <sz val="24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6"/>
      <name val="Calibri Light"/>
      <family val="2"/>
      <scheme val="major"/>
    </font>
    <font>
      <b/>
      <sz val="16"/>
      <name val="Calibri Light"/>
      <family val="2"/>
      <scheme val="major"/>
    </font>
    <font>
      <sz val="2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FB92"/>
        <bgColor indexed="64"/>
      </patternFill>
    </fill>
    <fill>
      <patternFill patternType="solid">
        <fgColor rgb="FF478EFF"/>
        <bgColor indexed="64"/>
      </patternFill>
    </fill>
    <fill>
      <patternFill patternType="solid">
        <fgColor rgb="FF487CA2"/>
        <bgColor indexed="64"/>
      </patternFill>
    </fill>
    <fill>
      <patternFill patternType="solid">
        <fgColor rgb="FFEB9A1B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3" fillId="0" borderId="0">
      <alignment horizontal="right"/>
    </xf>
    <xf numFmtId="44" fontId="13" fillId="0" borderId="0" applyFont="0" applyFill="0" applyBorder="0" applyAlignment="0" applyProtection="0"/>
    <xf numFmtId="1" fontId="13" fillId="0" borderId="0" applyFont="0" applyFill="0" applyBorder="0" applyProtection="0">
      <alignment horizontal="right"/>
    </xf>
    <xf numFmtId="10" fontId="13" fillId="0" borderId="0" applyFont="0" applyFill="0" applyBorder="0" applyAlignment="0" applyProtection="0"/>
    <xf numFmtId="0" fontId="14" fillId="0" borderId="35" applyNumberFormat="0" applyFill="0" applyProtection="0">
      <alignment horizontal="left"/>
    </xf>
    <xf numFmtId="0" fontId="13" fillId="0" borderId="0" applyNumberFormat="0" applyFill="0" applyProtection="0">
      <alignment horizontal="right" indent="1"/>
    </xf>
    <xf numFmtId="0" fontId="13" fillId="0" borderId="0" applyNumberFormat="0" applyFont="0" applyFill="0" applyBorder="0" applyProtection="0">
      <alignment horizontal="left" indent="5"/>
    </xf>
    <xf numFmtId="0" fontId="13" fillId="0" borderId="37" applyNumberFormat="0" applyFont="0" applyFill="0" applyAlignment="0" applyProtection="0">
      <alignment horizontal="right"/>
    </xf>
    <xf numFmtId="0" fontId="13" fillId="8" borderId="36" applyNumberFormat="0" applyFont="0" applyAlignment="0" applyProtection="0">
      <alignment horizontal="right"/>
    </xf>
    <xf numFmtId="14" fontId="13" fillId="0" borderId="0" applyFont="0" applyFill="0" applyBorder="0">
      <alignment horizontal="right"/>
    </xf>
    <xf numFmtId="0" fontId="13" fillId="0" borderId="0" applyNumberFormat="0" applyFont="0" applyFill="0" applyBorder="0" applyProtection="0">
      <alignment horizontal="center" wrapText="1"/>
    </xf>
  </cellStyleXfs>
  <cellXfs count="214">
    <xf numFmtId="0" fontId="0" fillId="0" borderId="0" xfId="0"/>
    <xf numFmtId="0" fontId="3" fillId="6" borderId="0" xfId="0" applyFont="1" applyFill="1"/>
    <xf numFmtId="0" fontId="4" fillId="6" borderId="18" xfId="0" applyFont="1" applyFill="1" applyBorder="1"/>
    <xf numFmtId="0" fontId="3" fillId="0" borderId="0" xfId="0" applyFont="1"/>
    <xf numFmtId="0" fontId="4" fillId="0" borderId="0" xfId="0" applyFont="1"/>
    <xf numFmtId="0" fontId="3" fillId="0" borderId="17" xfId="0" applyFont="1" applyBorder="1"/>
    <xf numFmtId="0" fontId="3" fillId="0" borderId="3" xfId="0" applyFont="1" applyBorder="1"/>
    <xf numFmtId="164" fontId="4" fillId="0" borderId="0" xfId="0" applyNumberFormat="1" applyFont="1" applyAlignment="1">
      <alignment horizontal="center"/>
    </xf>
    <xf numFmtId="0" fontId="4" fillId="0" borderId="16" xfId="0" applyFont="1" applyBorder="1"/>
    <xf numFmtId="0" fontId="6" fillId="3" borderId="1" xfId="0" applyFont="1" applyFill="1" applyBorder="1"/>
    <xf numFmtId="0" fontId="3" fillId="0" borderId="16" xfId="0" applyFont="1" applyBorder="1"/>
    <xf numFmtId="0" fontId="3" fillId="0" borderId="13" xfId="0" applyFont="1" applyBorder="1"/>
    <xf numFmtId="0" fontId="3" fillId="0" borderId="0" xfId="0" applyFont="1" applyAlignment="1">
      <alignment horizontal="center"/>
    </xf>
    <xf numFmtId="164" fontId="3" fillId="0" borderId="1" xfId="0" applyNumberFormat="1" applyFont="1" applyBorder="1"/>
    <xf numFmtId="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9" fontId="3" fillId="0" borderId="1" xfId="0" applyNumberFormat="1" applyFont="1" applyBorder="1"/>
    <xf numFmtId="0" fontId="3" fillId="6" borderId="14" xfId="0" applyFont="1" applyFill="1" applyBorder="1"/>
    <xf numFmtId="0" fontId="3" fillId="0" borderId="1" xfId="0" applyFont="1" applyBorder="1"/>
    <xf numFmtId="166" fontId="3" fillId="0" borderId="10" xfId="0" applyNumberFormat="1" applyFont="1" applyBorder="1"/>
    <xf numFmtId="166" fontId="3" fillId="0" borderId="0" xfId="0" applyNumberFormat="1" applyFont="1"/>
    <xf numFmtId="0" fontId="7" fillId="0" borderId="1" xfId="0" applyFont="1" applyBorder="1"/>
    <xf numFmtId="0" fontId="3" fillId="0" borderId="23" xfId="0" applyFont="1" applyBorder="1"/>
    <xf numFmtId="6" fontId="3" fillId="0" borderId="0" xfId="0" applyNumberFormat="1" applyFont="1"/>
    <xf numFmtId="0" fontId="3" fillId="0" borderId="22" xfId="0" applyFont="1" applyBorder="1"/>
    <xf numFmtId="9" fontId="3" fillId="0" borderId="0" xfId="2" applyFont="1"/>
    <xf numFmtId="0" fontId="3" fillId="5" borderId="0" xfId="0" applyFont="1" applyFill="1"/>
    <xf numFmtId="0" fontId="4" fillId="0" borderId="0" xfId="0" applyFont="1" applyAlignment="1">
      <alignment horizontal="left"/>
    </xf>
    <xf numFmtId="166" fontId="3" fillId="0" borderId="0" xfId="0" applyNumberFormat="1" applyFont="1" applyAlignment="1">
      <alignment horizontal="right"/>
    </xf>
    <xf numFmtId="166" fontId="4" fillId="0" borderId="0" xfId="0" applyNumberFormat="1" applyFont="1"/>
    <xf numFmtId="166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3" fillId="0" borderId="10" xfId="0" applyFont="1" applyBorder="1"/>
    <xf numFmtId="0" fontId="4" fillId="4" borderId="9" xfId="0" applyFont="1" applyFill="1" applyBorder="1" applyAlignment="1">
      <alignment horizontal="center"/>
    </xf>
    <xf numFmtId="0" fontId="3" fillId="6" borderId="20" xfId="0" applyFont="1" applyFill="1" applyBorder="1"/>
    <xf numFmtId="0" fontId="3" fillId="6" borderId="16" xfId="0" applyFont="1" applyFill="1" applyBorder="1"/>
    <xf numFmtId="0" fontId="10" fillId="6" borderId="16" xfId="0" applyFont="1" applyFill="1" applyBorder="1" applyAlignment="1">
      <alignment horizontal="center" vertical="center"/>
    </xf>
    <xf numFmtId="0" fontId="3" fillId="6" borderId="24" xfId="0" applyFont="1" applyFill="1" applyBorder="1"/>
    <xf numFmtId="0" fontId="3" fillId="6" borderId="15" xfId="0" applyFont="1" applyFill="1" applyBorder="1"/>
    <xf numFmtId="0" fontId="13" fillId="0" borderId="0" xfId="4">
      <alignment horizontal="right"/>
    </xf>
    <xf numFmtId="0" fontId="14" fillId="0" borderId="35" xfId="8">
      <alignment horizontal="left"/>
    </xf>
    <xf numFmtId="14" fontId="13" fillId="0" borderId="0" xfId="13" applyFont="1">
      <alignment horizontal="right"/>
    </xf>
    <xf numFmtId="1" fontId="13" fillId="0" borderId="0" xfId="6" applyFont="1">
      <alignment horizontal="right"/>
    </xf>
    <xf numFmtId="44" fontId="13" fillId="0" borderId="0" xfId="5" applyFont="1" applyAlignment="1">
      <alignment horizontal="right"/>
    </xf>
    <xf numFmtId="0" fontId="12" fillId="6" borderId="1" xfId="14" applyFont="1" applyFill="1" applyBorder="1">
      <alignment horizontal="center" wrapText="1"/>
    </xf>
    <xf numFmtId="1" fontId="13" fillId="0" borderId="1" xfId="6" applyFont="1" applyBorder="1">
      <alignment horizontal="right"/>
    </xf>
    <xf numFmtId="14" fontId="13" fillId="0" borderId="1" xfId="13" applyFont="1" applyBorder="1">
      <alignment horizontal="right"/>
    </xf>
    <xf numFmtId="44" fontId="13" fillId="0" borderId="1" xfId="5" applyFont="1" applyBorder="1" applyAlignment="1">
      <alignment horizontal="right"/>
    </xf>
    <xf numFmtId="0" fontId="15" fillId="0" borderId="0" xfId="8" applyFont="1" applyFill="1" applyBorder="1">
      <alignment horizontal="left"/>
    </xf>
    <xf numFmtId="0" fontId="14" fillId="0" borderId="0" xfId="8" applyBorder="1">
      <alignment horizontal="left"/>
    </xf>
    <xf numFmtId="10" fontId="13" fillId="0" borderId="1" xfId="7" applyFont="1" applyBorder="1" applyAlignment="1">
      <alignment horizontal="right"/>
    </xf>
    <xf numFmtId="44" fontId="13" fillId="8" borderId="1" xfId="5" applyFont="1" applyFill="1" applyBorder="1" applyAlignment="1">
      <alignment horizontal="right"/>
    </xf>
    <xf numFmtId="1" fontId="13" fillId="8" borderId="1" xfId="6" applyFont="1" applyFill="1" applyBorder="1">
      <alignment horizontal="right"/>
    </xf>
    <xf numFmtId="0" fontId="13" fillId="0" borderId="6" xfId="9" applyBorder="1" applyAlignment="1">
      <alignment horizontal="right"/>
    </xf>
    <xf numFmtId="0" fontId="13" fillId="0" borderId="4" xfId="4" applyBorder="1">
      <alignment horizontal="right"/>
    </xf>
    <xf numFmtId="0" fontId="13" fillId="0" borderId="5" xfId="9" applyBorder="1" applyAlignment="1"/>
    <xf numFmtId="0" fontId="13" fillId="0" borderId="6" xfId="9" applyBorder="1" applyAlignment="1"/>
    <xf numFmtId="0" fontId="13" fillId="0" borderId="6" xfId="4" applyBorder="1">
      <alignment horizontal="right"/>
    </xf>
    <xf numFmtId="0" fontId="13" fillId="0" borderId="4" xfId="10" applyFont="1" applyBorder="1">
      <alignment horizontal="left" indent="5"/>
    </xf>
    <xf numFmtId="0" fontId="13" fillId="0" borderId="5" xfId="10" applyFont="1" applyBorder="1">
      <alignment horizontal="left" indent="5"/>
    </xf>
    <xf numFmtId="0" fontId="13" fillId="0" borderId="6" xfId="10" applyFont="1" applyBorder="1">
      <alignment horizontal="left" indent="5"/>
    </xf>
    <xf numFmtId="9" fontId="3" fillId="0" borderId="17" xfId="0" applyNumberFormat="1" applyFont="1" applyBorder="1"/>
    <xf numFmtId="165" fontId="3" fillId="0" borderId="1" xfId="0" applyNumberFormat="1" applyFont="1" applyBorder="1"/>
    <xf numFmtId="164" fontId="3" fillId="6" borderId="19" xfId="0" applyNumberFormat="1" applyFont="1" applyFill="1" applyBorder="1"/>
    <xf numFmtId="164" fontId="16" fillId="3" borderId="4" xfId="0" applyNumberFormat="1" applyFont="1" applyFill="1" applyBorder="1"/>
    <xf numFmtId="0" fontId="6" fillId="6" borderId="18" xfId="0" applyFont="1" applyFill="1" applyBorder="1"/>
    <xf numFmtId="0" fontId="6" fillId="6" borderId="15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2" xfId="0" applyFont="1" applyBorder="1"/>
    <xf numFmtId="0" fontId="3" fillId="0" borderId="0" xfId="0" applyFont="1"/>
    <xf numFmtId="0" fontId="3" fillId="0" borderId="1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32" xfId="0" applyFont="1" applyBorder="1"/>
    <xf numFmtId="0" fontId="4" fillId="0" borderId="29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11" fillId="0" borderId="2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3" fillId="0" borderId="17" xfId="10" applyBorder="1">
      <alignment horizontal="left" indent="5"/>
    </xf>
    <xf numFmtId="0" fontId="13" fillId="0" borderId="1" xfId="10" applyBorder="1">
      <alignment horizontal="left" indent="5"/>
    </xf>
    <xf numFmtId="0" fontId="13" fillId="0" borderId="17" xfId="10" applyFont="1" applyBorder="1">
      <alignment horizontal="left" indent="5"/>
    </xf>
    <xf numFmtId="0" fontId="13" fillId="0" borderId="38" xfId="10" applyBorder="1">
      <alignment horizontal="left" indent="5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0" fontId="4" fillId="4" borderId="31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/>
    </xf>
    <xf numFmtId="0" fontId="4" fillId="7" borderId="28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6" borderId="14" xfId="0" applyFont="1" applyFill="1" applyBorder="1" applyAlignment="1">
      <alignment vertical="center"/>
    </xf>
    <xf numFmtId="0" fontId="6" fillId="6" borderId="14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25" xfId="1" applyNumberFormat="1" applyFont="1" applyFill="1" applyBorder="1" applyAlignment="1">
      <alignment horizontal="right" vertical="center"/>
    </xf>
    <xf numFmtId="164" fontId="3" fillId="7" borderId="19" xfId="1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3" fillId="7" borderId="19" xfId="0" applyNumberFormat="1" applyFont="1" applyFill="1" applyBorder="1" applyAlignment="1">
      <alignment horizontal="right" vertical="center"/>
    </xf>
    <xf numFmtId="165" fontId="3" fillId="6" borderId="19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9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6" fillId="3" borderId="32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0" fontId="6" fillId="6" borderId="28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3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33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4" borderId="20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9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7" borderId="1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6" fontId="3" fillId="0" borderId="13" xfId="0" applyNumberFormat="1" applyFont="1" applyBorder="1" applyAlignment="1">
      <alignment vertical="center"/>
    </xf>
    <xf numFmtId="6" fontId="4" fillId="0" borderId="12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6" fillId="6" borderId="15" xfId="0" applyFont="1" applyFill="1" applyBorder="1" applyAlignment="1">
      <alignment vertical="center"/>
    </xf>
    <xf numFmtId="0" fontId="4" fillId="7" borderId="15" xfId="0" applyFont="1" applyFill="1" applyBorder="1" applyAlignment="1">
      <alignment vertical="center"/>
    </xf>
    <xf numFmtId="6" fontId="6" fillId="6" borderId="15" xfId="0" applyNumberFormat="1" applyFont="1" applyFill="1" applyBorder="1" applyAlignment="1">
      <alignment vertical="center"/>
    </xf>
    <xf numFmtId="6" fontId="4" fillId="7" borderId="7" xfId="0" applyNumberFormat="1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6" fontId="3" fillId="0" borderId="10" xfId="0" applyNumberFormat="1" applyFont="1" applyBorder="1" applyAlignment="1">
      <alignment vertical="center"/>
    </xf>
    <xf numFmtId="166" fontId="3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6" fontId="3" fillId="0" borderId="13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4" borderId="11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4" fillId="4" borderId="8" xfId="0" applyNumberFormat="1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6" fontId="3" fillId="0" borderId="0" xfId="0" applyNumberFormat="1" applyFont="1" applyAlignment="1">
      <alignment vertical="center"/>
    </xf>
    <xf numFmtId="0" fontId="3" fillId="0" borderId="22" xfId="0" applyFont="1" applyBorder="1" applyAlignment="1">
      <alignment vertical="center"/>
    </xf>
    <xf numFmtId="164" fontId="3" fillId="0" borderId="22" xfId="0" applyNumberFormat="1" applyFont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10" fontId="3" fillId="7" borderId="14" xfId="2" applyNumberFormat="1" applyFont="1" applyFill="1" applyBorder="1" applyAlignment="1">
      <alignment vertical="center"/>
    </xf>
    <xf numFmtId="164" fontId="3" fillId="7" borderId="14" xfId="0" applyNumberFormat="1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10" fontId="3" fillId="7" borderId="14" xfId="0" applyNumberFormat="1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10" fontId="3" fillId="7" borderId="10" xfId="0" applyNumberFormat="1" applyFont="1" applyFill="1" applyBorder="1" applyAlignment="1">
      <alignment vertical="center"/>
    </xf>
    <xf numFmtId="164" fontId="3" fillId="7" borderId="10" xfId="0" applyNumberFormat="1" applyFont="1" applyFill="1" applyBorder="1" applyAlignment="1">
      <alignment vertical="center"/>
    </xf>
    <xf numFmtId="166" fontId="4" fillId="6" borderId="14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4" borderId="7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</cellXfs>
  <cellStyles count="15">
    <cellStyle name="Comma 2" xfId="6" xr:uid="{00000000-0005-0000-0000-000000000000}"/>
    <cellStyle name="Currency" xfId="1" builtinId="4"/>
    <cellStyle name="Currency 2" xfId="5" xr:uid="{00000000-0005-0000-0000-000002000000}"/>
    <cellStyle name="Date" xfId="13" xr:uid="{00000000-0005-0000-0000-000003000000}"/>
    <cellStyle name="Heading 1 2" xfId="9" xr:uid="{00000000-0005-0000-0000-000004000000}"/>
    <cellStyle name="Heading 2 2" xfId="10" xr:uid="{00000000-0005-0000-0000-000005000000}"/>
    <cellStyle name="Heading 3 2" xfId="14" xr:uid="{00000000-0005-0000-0000-000006000000}"/>
    <cellStyle name="Input 2" xfId="11" xr:uid="{00000000-0005-0000-0000-000007000000}"/>
    <cellStyle name="Normal" xfId="0" builtinId="0"/>
    <cellStyle name="Normal 2" xfId="3" xr:uid="{00000000-0005-0000-0000-000009000000}"/>
    <cellStyle name="Normal 3" xfId="4" xr:uid="{00000000-0005-0000-0000-00000A000000}"/>
    <cellStyle name="Output 2" xfId="12" xr:uid="{00000000-0005-0000-0000-00000B000000}"/>
    <cellStyle name="Percent" xfId="2" builtinId="5"/>
    <cellStyle name="Percent 2" xfId="7" xr:uid="{00000000-0005-0000-0000-00000D000000}"/>
    <cellStyle name="Title 2" xfId="8" xr:uid="{00000000-0005-0000-0000-00000E000000}"/>
  </cellStyles>
  <dxfs count="0"/>
  <tableStyles count="0" defaultTableStyle="TableStyleMedium2" defaultPivotStyle="PivotStyleLight16"/>
  <colors>
    <mruColors>
      <color rgb="FF487CA2"/>
      <color rgb="FFEB9A1B"/>
      <color rgb="FF478EFF"/>
      <color rgb="FF00FB92"/>
      <color rgb="FF38A2FF"/>
      <color rgb="FF5DB7FF"/>
      <color rgb="FF1055EF"/>
      <color rgb="FF353AFB"/>
      <color rgb="FF00FDFF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CA"/>
              <a:t>ROI</a:t>
            </a:r>
          </a:p>
        </c:rich>
      </c:tx>
      <c:layout>
        <c:manualLayout>
          <c:xMode val="edge"/>
          <c:yMode val="edge"/>
          <c:x val="0.4416666666666666"/>
          <c:y val="2.0973405721545044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42966297777699"/>
          <c:y val="0.15695718654434251"/>
          <c:w val="0.84280875767522223"/>
          <c:h val="0.6656860266319920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'ROI Calculator'!$G$44:$G$47</c:f>
              <c:strCache>
                <c:ptCount val="4"/>
                <c:pt idx="0">
                  <c:v>Cash Flow</c:v>
                </c:pt>
                <c:pt idx="1">
                  <c:v>Mortgage Pay Down</c:v>
                </c:pt>
                <c:pt idx="2">
                  <c:v>Passive Appreciation</c:v>
                </c:pt>
                <c:pt idx="3">
                  <c:v>Active Appreciation</c:v>
                </c:pt>
              </c:strCache>
            </c:strRef>
          </c:cat>
          <c:val>
            <c:numRef>
              <c:f>'ROI Calculator'!$B$48:$E$48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6-4EAA-B7CB-F64CCF3E5A1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4151680"/>
        <c:axId val="114872704"/>
      </c:barChart>
      <c:catAx>
        <c:axId val="8415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72704"/>
        <c:crosses val="autoZero"/>
        <c:auto val="1"/>
        <c:lblAlgn val="ctr"/>
        <c:lblOffset val="100"/>
        <c:noMultiLvlLbl val="0"/>
      </c:catAx>
      <c:valAx>
        <c:axId val="11487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5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boychukmortgages.ca/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41</xdr:row>
      <xdr:rowOff>0</xdr:rowOff>
    </xdr:from>
    <xdr:to>
      <xdr:col>5</xdr:col>
      <xdr:colOff>3087370</xdr:colOff>
      <xdr:row>49</xdr:row>
      <xdr:rowOff>492760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121230</xdr:colOff>
      <xdr:row>1</xdr:row>
      <xdr:rowOff>311728</xdr:rowOff>
    </xdr:from>
    <xdr:to>
      <xdr:col>2</xdr:col>
      <xdr:colOff>4667251</xdr:colOff>
      <xdr:row>5</xdr:row>
      <xdr:rowOff>730203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605" y="811791"/>
          <a:ext cx="7736896" cy="241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2985871</xdr:colOff>
      <xdr:row>0</xdr:row>
      <xdr:rowOff>933450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985870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zoomScale="40" zoomScaleNormal="40" zoomScalePageLayoutView="123" workbookViewId="0">
      <selection activeCell="I56" sqref="I56"/>
    </sheetView>
  </sheetViews>
  <sheetFormatPr baseColWidth="10" defaultColWidth="30.83203125" defaultRowHeight="40" customHeight="1" x14ac:dyDescent="0.3"/>
  <cols>
    <col min="1" max="1" width="10.83203125" style="3" customWidth="1"/>
    <col min="2" max="2" width="47.6640625" style="3" customWidth="1"/>
    <col min="3" max="3" width="75.5" style="3" customWidth="1"/>
    <col min="4" max="12" width="40.83203125" style="3" customWidth="1"/>
    <col min="13" max="13" width="125.33203125" style="3" customWidth="1"/>
    <col min="14" max="14" width="10.83203125" style="3" customWidth="1"/>
    <col min="15" max="16384" width="30.83203125" style="3"/>
  </cols>
  <sheetData>
    <row r="1" spans="1:14" ht="40" customHeight="1" thickBot="1" x14ac:dyDescent="0.35">
      <c r="A1" s="35"/>
      <c r="B1" s="86"/>
      <c r="C1" s="86"/>
      <c r="D1" s="127" t="s">
        <v>0</v>
      </c>
      <c r="E1" s="106"/>
      <c r="F1" s="106"/>
      <c r="G1" s="106"/>
      <c r="H1" s="128"/>
      <c r="I1" s="127" t="s">
        <v>104</v>
      </c>
      <c r="J1" s="106"/>
      <c r="K1" s="128"/>
      <c r="L1" s="67" t="s">
        <v>55</v>
      </c>
      <c r="M1" s="1"/>
      <c r="N1" s="35"/>
    </row>
    <row r="2" spans="1:14" ht="40" customHeight="1" x14ac:dyDescent="0.3">
      <c r="A2" s="36"/>
      <c r="B2" s="87"/>
      <c r="C2" s="88"/>
      <c r="D2" s="129"/>
      <c r="E2" s="130"/>
      <c r="F2" s="130"/>
      <c r="G2" s="130"/>
      <c r="H2" s="131"/>
      <c r="I2" s="132"/>
      <c r="J2" s="133"/>
      <c r="K2" s="133"/>
      <c r="L2" s="140" t="s">
        <v>74</v>
      </c>
      <c r="M2" s="33"/>
      <c r="N2" s="36"/>
    </row>
    <row r="3" spans="1:14" ht="40" customHeight="1" thickBot="1" x14ac:dyDescent="0.35">
      <c r="A3" s="36"/>
      <c r="B3" s="87"/>
      <c r="C3" s="88"/>
      <c r="D3" s="134" t="s">
        <v>1</v>
      </c>
      <c r="E3" s="135"/>
      <c r="F3" s="135"/>
      <c r="G3" s="135"/>
      <c r="H3" s="135"/>
      <c r="I3" s="135"/>
      <c r="J3" s="135"/>
      <c r="K3" s="135"/>
      <c r="L3" s="141" t="s">
        <v>73</v>
      </c>
      <c r="M3" s="24"/>
      <c r="N3" s="36"/>
    </row>
    <row r="4" spans="1:14" ht="40" customHeight="1" x14ac:dyDescent="0.3">
      <c r="A4" s="36"/>
      <c r="B4" s="87"/>
      <c r="C4" s="88"/>
      <c r="D4" s="136"/>
      <c r="E4" s="137"/>
      <c r="F4" s="137"/>
      <c r="G4" s="137"/>
      <c r="H4" s="137"/>
      <c r="I4" s="137"/>
      <c r="J4" s="137"/>
      <c r="K4" s="138"/>
      <c r="L4" s="142"/>
      <c r="N4" s="36"/>
    </row>
    <row r="5" spans="1:14" ht="40" customHeight="1" x14ac:dyDescent="0.3">
      <c r="A5" s="36"/>
      <c r="B5" s="87"/>
      <c r="C5" s="88"/>
      <c r="D5" s="134" t="s">
        <v>2</v>
      </c>
      <c r="E5" s="135"/>
      <c r="F5" s="135"/>
      <c r="G5" s="135"/>
      <c r="H5" s="135"/>
      <c r="I5" s="135"/>
      <c r="J5" s="135"/>
      <c r="K5" s="139"/>
      <c r="L5" s="142"/>
      <c r="N5" s="36"/>
    </row>
    <row r="6" spans="1:14" ht="111" customHeight="1" x14ac:dyDescent="0.3">
      <c r="A6" s="36"/>
      <c r="B6" s="87"/>
      <c r="C6" s="88"/>
      <c r="D6" s="83"/>
      <c r="E6" s="84"/>
      <c r="F6" s="84"/>
      <c r="G6" s="84"/>
      <c r="H6" s="84"/>
      <c r="I6" s="84"/>
      <c r="J6" s="84"/>
      <c r="K6" s="85"/>
      <c r="L6" s="142"/>
      <c r="N6" s="36"/>
    </row>
    <row r="7" spans="1:14" ht="4.5" customHeight="1" thickBot="1" x14ac:dyDescent="0.35">
      <c r="A7" s="36"/>
      <c r="B7" s="87"/>
      <c r="C7" s="88"/>
      <c r="D7" s="83"/>
      <c r="E7" s="84"/>
      <c r="F7" s="84"/>
      <c r="G7" s="84"/>
      <c r="H7" s="84"/>
      <c r="I7" s="84"/>
      <c r="J7" s="84"/>
      <c r="K7" s="85"/>
      <c r="L7" s="142"/>
      <c r="N7" s="36"/>
    </row>
    <row r="8" spans="1:14" ht="39.75" hidden="1" customHeight="1" thickBot="1" x14ac:dyDescent="0.35">
      <c r="A8" s="36"/>
      <c r="B8" s="89"/>
      <c r="C8" s="90"/>
      <c r="D8" s="83"/>
      <c r="E8" s="84"/>
      <c r="F8" s="84"/>
      <c r="G8" s="84"/>
      <c r="H8" s="84"/>
      <c r="I8" s="84"/>
      <c r="J8" s="84"/>
      <c r="K8" s="85"/>
      <c r="L8" s="143" t="s">
        <v>66</v>
      </c>
      <c r="M8" s="34" t="s">
        <v>67</v>
      </c>
      <c r="N8" s="37"/>
    </row>
    <row r="9" spans="1:14" ht="40" customHeight="1" thickBot="1" x14ac:dyDescent="0.35">
      <c r="A9" s="36"/>
      <c r="B9" s="126" t="s">
        <v>3</v>
      </c>
      <c r="C9" s="66"/>
      <c r="D9" s="2"/>
      <c r="E9" s="2"/>
      <c r="F9" s="64">
        <f>K20</f>
        <v>0</v>
      </c>
      <c r="H9" s="145" t="s">
        <v>101</v>
      </c>
      <c r="I9" s="146" t="s">
        <v>102</v>
      </c>
      <c r="J9" s="142"/>
      <c r="K9" s="147"/>
      <c r="L9" s="144" t="s">
        <v>100</v>
      </c>
      <c r="M9" s="19"/>
      <c r="N9" s="36"/>
    </row>
    <row r="10" spans="1:14" ht="40" customHeight="1" thickBot="1" x14ac:dyDescent="0.35">
      <c r="A10" s="36"/>
      <c r="B10" s="81" t="s">
        <v>4</v>
      </c>
      <c r="C10" s="82"/>
      <c r="D10" s="5"/>
      <c r="E10" s="62">
        <v>0.05</v>
      </c>
      <c r="F10" s="6"/>
      <c r="G10" s="7"/>
      <c r="H10" s="67" t="s">
        <v>69</v>
      </c>
      <c r="I10" s="148" t="s">
        <v>70</v>
      </c>
      <c r="J10" s="149" t="s">
        <v>71</v>
      </c>
      <c r="K10" s="150" t="s">
        <v>72</v>
      </c>
      <c r="L10" s="8"/>
      <c r="M10" s="29"/>
      <c r="N10" s="36"/>
    </row>
    <row r="11" spans="1:14" ht="40" customHeight="1" x14ac:dyDescent="0.3">
      <c r="A11" s="36"/>
      <c r="B11" s="213" t="s">
        <v>5</v>
      </c>
      <c r="C11" s="9"/>
      <c r="D11" s="9"/>
      <c r="E11" s="9"/>
      <c r="F11" s="65">
        <f>F9-E10*F9</f>
        <v>0</v>
      </c>
      <c r="G11" s="7"/>
      <c r="H11" s="151" t="s">
        <v>43</v>
      </c>
      <c r="I11" s="152"/>
      <c r="J11" s="153"/>
      <c r="K11" s="154"/>
      <c r="L11" s="10"/>
      <c r="N11" s="36"/>
    </row>
    <row r="12" spans="1:14" ht="40" customHeight="1" x14ac:dyDescent="0.3">
      <c r="A12" s="36"/>
      <c r="B12" s="135" t="s">
        <v>6</v>
      </c>
      <c r="C12" s="135"/>
      <c r="D12" s="135"/>
      <c r="E12" s="135"/>
      <c r="F12" s="135"/>
      <c r="G12" s="12"/>
      <c r="H12" s="155" t="s">
        <v>44</v>
      </c>
      <c r="I12" s="156"/>
      <c r="J12" s="153"/>
      <c r="K12" s="154"/>
      <c r="L12" s="10"/>
      <c r="N12" s="36"/>
    </row>
    <row r="13" spans="1:14" ht="40" customHeight="1" x14ac:dyDescent="0.3">
      <c r="A13" s="36"/>
      <c r="B13" s="95" t="s">
        <v>7</v>
      </c>
      <c r="C13" s="95"/>
      <c r="D13" s="95"/>
      <c r="E13" s="96"/>
      <c r="F13" s="110">
        <f>G13/12</f>
        <v>0</v>
      </c>
      <c r="G13" s="14"/>
      <c r="H13" s="155" t="s">
        <v>45</v>
      </c>
      <c r="I13" s="156"/>
      <c r="J13" s="153"/>
      <c r="K13" s="154"/>
      <c r="L13" s="10"/>
      <c r="M13" s="23"/>
      <c r="N13" s="36"/>
    </row>
    <row r="14" spans="1:14" ht="40" customHeight="1" x14ac:dyDescent="0.3">
      <c r="A14" s="36"/>
      <c r="B14" s="95" t="s">
        <v>8</v>
      </c>
      <c r="C14" s="95"/>
      <c r="D14" s="95"/>
      <c r="E14" s="96"/>
      <c r="F14" s="110">
        <f>G14/12</f>
        <v>0</v>
      </c>
      <c r="G14" s="14"/>
      <c r="H14" s="155" t="s">
        <v>46</v>
      </c>
      <c r="I14" s="156"/>
      <c r="J14" s="153"/>
      <c r="K14" s="154"/>
      <c r="L14" s="10"/>
      <c r="N14" s="36"/>
    </row>
    <row r="15" spans="1:14" ht="40" customHeight="1" x14ac:dyDescent="0.3">
      <c r="A15" s="36"/>
      <c r="B15" s="95" t="s">
        <v>9</v>
      </c>
      <c r="C15" s="95"/>
      <c r="D15" s="95"/>
      <c r="E15" s="96"/>
      <c r="F15" s="110">
        <f>G15/12</f>
        <v>0</v>
      </c>
      <c r="G15" s="14"/>
      <c r="H15" s="155" t="s">
        <v>47</v>
      </c>
      <c r="I15" s="156"/>
      <c r="J15" s="153"/>
      <c r="K15" s="154"/>
      <c r="L15" s="10"/>
      <c r="N15" s="36"/>
    </row>
    <row r="16" spans="1:14" ht="40" customHeight="1" x14ac:dyDescent="0.3">
      <c r="A16" s="36"/>
      <c r="B16" s="95" t="s">
        <v>10</v>
      </c>
      <c r="C16" s="95"/>
      <c r="D16" s="96"/>
      <c r="E16" s="122">
        <v>0.05</v>
      </c>
      <c r="F16" s="110">
        <f>E16*F9</f>
        <v>0</v>
      </c>
      <c r="G16" s="7"/>
      <c r="H16" s="155" t="s">
        <v>48</v>
      </c>
      <c r="I16" s="156"/>
      <c r="J16" s="142"/>
      <c r="K16" s="157"/>
      <c r="L16" s="10"/>
      <c r="N16" s="36"/>
    </row>
    <row r="17" spans="1:14" ht="40" customHeight="1" x14ac:dyDescent="0.3">
      <c r="A17" s="36"/>
      <c r="B17" s="95" t="s">
        <v>11</v>
      </c>
      <c r="C17" s="95"/>
      <c r="D17" s="96"/>
      <c r="E17" s="122">
        <v>0.1</v>
      </c>
      <c r="F17" s="110">
        <f>E17*F9</f>
        <v>0</v>
      </c>
      <c r="G17" s="15"/>
      <c r="H17" s="155" t="s">
        <v>49</v>
      </c>
      <c r="I17" s="156"/>
      <c r="J17" s="142"/>
      <c r="K17" s="157"/>
      <c r="L17" s="10"/>
      <c r="M17" s="20"/>
      <c r="N17" s="36"/>
    </row>
    <row r="18" spans="1:14" ht="40" customHeight="1" x14ac:dyDescent="0.3">
      <c r="A18" s="36"/>
      <c r="B18" s="95" t="s">
        <v>12</v>
      </c>
      <c r="C18" s="95"/>
      <c r="D18" s="95"/>
      <c r="E18" s="96"/>
      <c r="F18" s="110"/>
      <c r="H18" s="155" t="s">
        <v>54</v>
      </c>
      <c r="I18" s="156"/>
      <c r="J18" s="142"/>
      <c r="K18" s="157"/>
      <c r="L18" s="10"/>
      <c r="N18" s="36"/>
    </row>
    <row r="19" spans="1:14" ht="40" customHeight="1" thickBot="1" x14ac:dyDescent="0.35">
      <c r="A19" s="36"/>
      <c r="B19" s="95" t="s">
        <v>13</v>
      </c>
      <c r="C19" s="95"/>
      <c r="D19" s="95"/>
      <c r="E19" s="96"/>
      <c r="F19" s="110"/>
      <c r="H19" s="158" t="s">
        <v>68</v>
      </c>
      <c r="I19" s="159"/>
      <c r="J19" s="142"/>
      <c r="K19" s="157"/>
      <c r="L19" s="10"/>
      <c r="M19" s="20"/>
      <c r="N19" s="36"/>
    </row>
    <row r="20" spans="1:14" ht="40" customHeight="1" thickBot="1" x14ac:dyDescent="0.35">
      <c r="A20" s="36"/>
      <c r="B20" s="95" t="s">
        <v>50</v>
      </c>
      <c r="C20" s="95"/>
      <c r="D20" s="96"/>
      <c r="E20" s="13"/>
      <c r="F20" s="110"/>
      <c r="H20" s="160" t="s">
        <v>51</v>
      </c>
      <c r="I20" s="161"/>
      <c r="J20" s="162">
        <f>SUM(J11:J19)</f>
        <v>0</v>
      </c>
      <c r="K20" s="163">
        <f>SUM(K11:K19)</f>
        <v>0</v>
      </c>
      <c r="L20" s="8"/>
      <c r="M20" s="29"/>
      <c r="N20" s="36"/>
    </row>
    <row r="21" spans="1:14" ht="40" customHeight="1" thickBot="1" x14ac:dyDescent="0.35">
      <c r="A21" s="36"/>
      <c r="B21" s="95" t="s">
        <v>14</v>
      </c>
      <c r="C21" s="95"/>
      <c r="D21" s="96"/>
      <c r="E21" s="16"/>
      <c r="F21" s="110"/>
      <c r="G21" s="4"/>
      <c r="H21" s="164"/>
      <c r="I21" s="165"/>
      <c r="J21" s="166" t="s">
        <v>65</v>
      </c>
      <c r="K21" s="165"/>
      <c r="L21" s="10"/>
      <c r="N21" s="36"/>
    </row>
    <row r="22" spans="1:14" ht="40" customHeight="1" x14ac:dyDescent="0.3">
      <c r="A22" s="36"/>
      <c r="B22" s="95" t="s">
        <v>15</v>
      </c>
      <c r="C22" s="95"/>
      <c r="D22" s="96"/>
      <c r="E22" s="123">
        <v>0</v>
      </c>
      <c r="F22" s="110">
        <v>0</v>
      </c>
      <c r="G22" s="15"/>
      <c r="H22" s="73"/>
      <c r="I22" s="74"/>
      <c r="J22" s="74"/>
      <c r="K22" s="75"/>
      <c r="L22" s="10"/>
      <c r="N22" s="36"/>
    </row>
    <row r="23" spans="1:14" ht="40" customHeight="1" x14ac:dyDescent="0.3">
      <c r="A23" s="36"/>
      <c r="B23" s="95" t="s">
        <v>52</v>
      </c>
      <c r="C23" s="95"/>
      <c r="D23" s="96"/>
      <c r="E23" s="123">
        <v>25</v>
      </c>
      <c r="F23" s="110"/>
      <c r="G23" s="4"/>
      <c r="H23" s="70"/>
      <c r="I23" s="71"/>
      <c r="J23" s="71"/>
      <c r="K23" s="72"/>
      <c r="L23" s="10"/>
      <c r="M23" s="23"/>
      <c r="N23" s="36"/>
    </row>
    <row r="24" spans="1:14" ht="40" customHeight="1" x14ac:dyDescent="0.3">
      <c r="A24" s="36"/>
      <c r="B24" s="95" t="s">
        <v>56</v>
      </c>
      <c r="C24" s="95"/>
      <c r="D24" s="96"/>
      <c r="E24" s="123">
        <v>0</v>
      </c>
      <c r="F24" s="110">
        <v>0</v>
      </c>
      <c r="G24" s="4"/>
      <c r="H24" s="70"/>
      <c r="I24" s="71"/>
      <c r="J24" s="71"/>
      <c r="K24" s="72"/>
      <c r="L24" s="10"/>
      <c r="N24" s="36"/>
    </row>
    <row r="25" spans="1:14" ht="40" customHeight="1" x14ac:dyDescent="0.3">
      <c r="A25" s="36"/>
      <c r="B25" s="95" t="s">
        <v>16</v>
      </c>
      <c r="C25" s="95"/>
      <c r="D25" s="96"/>
      <c r="E25" s="123">
        <v>0</v>
      </c>
      <c r="F25" s="110">
        <v>0</v>
      </c>
      <c r="G25" s="4"/>
      <c r="H25" s="70"/>
      <c r="I25" s="71"/>
      <c r="J25" s="71"/>
      <c r="K25" s="72"/>
      <c r="L25" s="10"/>
      <c r="N25" s="36"/>
    </row>
    <row r="26" spans="1:14" ht="40" customHeight="1" thickBot="1" x14ac:dyDescent="0.35">
      <c r="A26" s="36"/>
      <c r="B26" s="97" t="s">
        <v>17</v>
      </c>
      <c r="C26" s="97"/>
      <c r="D26" s="97"/>
      <c r="E26" s="98"/>
      <c r="F26" s="111">
        <f>SUM(F13:F25)</f>
        <v>0</v>
      </c>
      <c r="H26" s="70"/>
      <c r="I26" s="71"/>
      <c r="J26" s="71"/>
      <c r="K26" s="72"/>
      <c r="L26" s="10"/>
      <c r="N26" s="36"/>
    </row>
    <row r="27" spans="1:14" ht="40" customHeight="1" thickBot="1" x14ac:dyDescent="0.35">
      <c r="A27" s="36"/>
      <c r="B27" s="99" t="s">
        <v>18</v>
      </c>
      <c r="C27" s="99"/>
      <c r="D27" s="99"/>
      <c r="E27" s="100"/>
      <c r="F27" s="112">
        <f>F11-F26</f>
        <v>0</v>
      </c>
      <c r="H27" s="70"/>
      <c r="I27" s="71"/>
      <c r="J27" s="71"/>
      <c r="K27" s="72"/>
      <c r="L27" s="10"/>
      <c r="N27" s="36"/>
    </row>
    <row r="28" spans="1:14" ht="40" customHeight="1" x14ac:dyDescent="0.3">
      <c r="A28" s="36"/>
      <c r="B28" s="101" t="s">
        <v>19</v>
      </c>
      <c r="C28" s="101"/>
      <c r="D28" s="101"/>
      <c r="E28" s="102"/>
      <c r="F28" s="113"/>
      <c r="H28" s="70"/>
      <c r="I28" s="71"/>
      <c r="J28" s="71"/>
      <c r="K28" s="72"/>
      <c r="L28" s="10"/>
      <c r="N28" s="36"/>
    </row>
    <row r="29" spans="1:14" ht="40" customHeight="1" x14ac:dyDescent="0.3">
      <c r="A29" s="36"/>
      <c r="B29" s="103" t="s">
        <v>20</v>
      </c>
      <c r="C29" s="18"/>
      <c r="D29" s="18"/>
      <c r="E29" s="18"/>
      <c r="F29" s="110">
        <f>F40</f>
        <v>0</v>
      </c>
      <c r="H29" s="70"/>
      <c r="I29" s="71"/>
      <c r="J29" s="71"/>
      <c r="K29" s="72"/>
      <c r="L29" s="10"/>
      <c r="N29" s="36"/>
    </row>
    <row r="30" spans="1:14" ht="40" customHeight="1" thickBot="1" x14ac:dyDescent="0.35">
      <c r="A30" s="36"/>
      <c r="B30" s="103" t="s">
        <v>21</v>
      </c>
      <c r="C30" s="18"/>
      <c r="D30" s="18"/>
      <c r="E30" s="18"/>
      <c r="F30" s="110"/>
      <c r="H30" s="76"/>
      <c r="I30" s="77"/>
      <c r="J30" s="77"/>
      <c r="K30" s="78"/>
      <c r="L30" s="10"/>
      <c r="M30" s="20"/>
      <c r="N30" s="36"/>
    </row>
    <row r="31" spans="1:14" ht="40" customHeight="1" thickBot="1" x14ac:dyDescent="0.35">
      <c r="A31" s="36"/>
      <c r="B31" s="104" t="s">
        <v>22</v>
      </c>
      <c r="C31" s="104"/>
      <c r="D31" s="104"/>
      <c r="E31" s="105"/>
      <c r="F31" s="114">
        <f>SUM(F29:F30)</f>
        <v>0</v>
      </c>
      <c r="G31" s="167" t="s">
        <v>30</v>
      </c>
      <c r="H31" s="168"/>
      <c r="I31" s="168"/>
      <c r="J31" s="168"/>
      <c r="K31" s="169"/>
      <c r="L31" s="10"/>
      <c r="M31" s="4"/>
      <c r="N31" s="36"/>
    </row>
    <row r="32" spans="1:14" ht="40" customHeight="1" thickBot="1" x14ac:dyDescent="0.35">
      <c r="A32" s="36"/>
      <c r="B32" s="99" t="s">
        <v>105</v>
      </c>
      <c r="C32" s="99"/>
      <c r="D32" s="99"/>
      <c r="E32" s="100"/>
      <c r="F32" s="115">
        <f>F27-F31</f>
        <v>0</v>
      </c>
      <c r="G32" s="170" t="s">
        <v>25</v>
      </c>
      <c r="H32" s="171"/>
      <c r="I32" s="171"/>
      <c r="J32" s="172">
        <f>F36</f>
        <v>0</v>
      </c>
      <c r="K32" s="173"/>
      <c r="L32" s="11"/>
      <c r="N32" s="36"/>
    </row>
    <row r="33" spans="1:15" ht="40" customHeight="1" thickBot="1" x14ac:dyDescent="0.35">
      <c r="A33" s="36"/>
      <c r="B33" s="99" t="s">
        <v>106</v>
      </c>
      <c r="C33" s="99"/>
      <c r="D33" s="99"/>
      <c r="E33" s="100"/>
      <c r="F33" s="115">
        <f>SUM(F32*12)</f>
        <v>0</v>
      </c>
      <c r="G33" s="174" t="s">
        <v>80</v>
      </c>
      <c r="H33" s="175"/>
      <c r="I33" s="175"/>
      <c r="J33" s="176">
        <f>O69</f>
        <v>0</v>
      </c>
      <c r="K33" s="177"/>
      <c r="L33" s="11"/>
      <c r="N33" s="36"/>
    </row>
    <row r="34" spans="1:15" ht="40" customHeight="1" thickBot="1" x14ac:dyDescent="0.35">
      <c r="A34" s="36"/>
      <c r="B34" s="107" t="s">
        <v>23</v>
      </c>
      <c r="C34" s="107"/>
      <c r="D34" s="107"/>
      <c r="E34" s="108"/>
      <c r="F34" s="116">
        <v>0</v>
      </c>
      <c r="G34" s="174" t="s">
        <v>31</v>
      </c>
      <c r="H34" s="175"/>
      <c r="I34" s="175"/>
      <c r="J34" s="176">
        <v>0</v>
      </c>
      <c r="K34" s="177"/>
      <c r="L34" s="11"/>
      <c r="N34" s="36"/>
    </row>
    <row r="35" spans="1:15" ht="40" customHeight="1" x14ac:dyDescent="0.3">
      <c r="A35" s="36"/>
      <c r="B35" s="124" t="s">
        <v>24</v>
      </c>
      <c r="C35" s="124"/>
      <c r="D35" s="124"/>
      <c r="E35" s="125"/>
      <c r="F35" s="117">
        <f>SUM(I2)</f>
        <v>0</v>
      </c>
      <c r="G35" s="174" t="s">
        <v>32</v>
      </c>
      <c r="H35" s="175"/>
      <c r="I35" s="175"/>
      <c r="J35" s="176">
        <v>0</v>
      </c>
      <c r="K35" s="177"/>
      <c r="L35" s="11"/>
      <c r="N35" s="36"/>
    </row>
    <row r="36" spans="1:15" ht="40" customHeight="1" x14ac:dyDescent="0.3">
      <c r="A36" s="36"/>
      <c r="B36" s="103" t="s">
        <v>25</v>
      </c>
      <c r="C36" s="18"/>
      <c r="D36" s="16">
        <v>0.2</v>
      </c>
      <c r="E36" s="16"/>
      <c r="F36" s="118">
        <f>F35*D36</f>
        <v>0</v>
      </c>
      <c r="G36" s="174" t="s">
        <v>33</v>
      </c>
      <c r="H36" s="175"/>
      <c r="I36" s="175"/>
      <c r="J36" s="176">
        <v>0</v>
      </c>
      <c r="K36" s="177"/>
      <c r="L36" s="11"/>
      <c r="N36" s="36"/>
    </row>
    <row r="37" spans="1:15" ht="40" customHeight="1" x14ac:dyDescent="0.3">
      <c r="A37" s="36"/>
      <c r="B37" s="103" t="s">
        <v>26</v>
      </c>
      <c r="C37" s="18"/>
      <c r="D37" s="18"/>
      <c r="E37" s="18"/>
      <c r="F37" s="118">
        <f>F35-F36</f>
        <v>0</v>
      </c>
      <c r="G37" s="174" t="s">
        <v>34</v>
      </c>
      <c r="H37" s="175"/>
      <c r="I37" s="175"/>
      <c r="J37" s="176">
        <v>0</v>
      </c>
      <c r="K37" s="177"/>
      <c r="L37" s="11"/>
      <c r="N37" s="36"/>
    </row>
    <row r="38" spans="1:15" ht="40" customHeight="1" x14ac:dyDescent="0.3">
      <c r="A38" s="36"/>
      <c r="B38" s="103" t="s">
        <v>27</v>
      </c>
      <c r="C38" s="18"/>
      <c r="D38" s="63">
        <v>0.02</v>
      </c>
      <c r="E38" s="21"/>
      <c r="F38" s="119"/>
      <c r="G38" s="174" t="s">
        <v>53</v>
      </c>
      <c r="H38" s="175"/>
      <c r="I38" s="175"/>
      <c r="J38" s="178">
        <v>0</v>
      </c>
      <c r="K38" s="177"/>
      <c r="L38" s="11"/>
      <c r="N38" s="36"/>
    </row>
    <row r="39" spans="1:15" ht="40" customHeight="1" x14ac:dyDescent="0.3">
      <c r="A39" s="36"/>
      <c r="B39" s="103" t="s">
        <v>29</v>
      </c>
      <c r="C39" s="18"/>
      <c r="D39" s="18">
        <v>30</v>
      </c>
      <c r="E39" s="18"/>
      <c r="F39" s="119"/>
      <c r="G39" s="174" t="s">
        <v>35</v>
      </c>
      <c r="H39" s="175"/>
      <c r="I39" s="175"/>
      <c r="J39" s="142"/>
      <c r="K39" s="177"/>
      <c r="L39" s="11"/>
      <c r="N39" s="36"/>
    </row>
    <row r="40" spans="1:15" ht="40" customHeight="1" thickBot="1" x14ac:dyDescent="0.35">
      <c r="A40" s="36"/>
      <c r="B40" s="109" t="s">
        <v>28</v>
      </c>
      <c r="C40" s="18"/>
      <c r="D40" s="18"/>
      <c r="E40" s="18"/>
      <c r="F40" s="120">
        <f>PMT(D38/12,D39*12,F37,0)*-1</f>
        <v>0</v>
      </c>
      <c r="G40" s="179" t="s">
        <v>35</v>
      </c>
      <c r="H40" s="180"/>
      <c r="I40" s="180"/>
      <c r="J40" s="178">
        <v>0</v>
      </c>
      <c r="K40" s="177"/>
      <c r="L40" s="11"/>
      <c r="N40" s="36"/>
    </row>
    <row r="41" spans="1:15" ht="40" customHeight="1" thickBot="1" x14ac:dyDescent="0.35">
      <c r="A41" s="36"/>
      <c r="B41" s="67" t="s">
        <v>103</v>
      </c>
      <c r="C41" s="68" t="e">
        <f>(F33/I2)</f>
        <v>#DIV/0!</v>
      </c>
      <c r="F41" s="121"/>
      <c r="G41" s="127" t="s">
        <v>40</v>
      </c>
      <c r="H41" s="106"/>
      <c r="I41" s="106"/>
      <c r="J41" s="181">
        <f>SUM(J33:J40)</f>
        <v>0</v>
      </c>
      <c r="K41" s="182"/>
      <c r="L41" s="22"/>
      <c r="M41" s="212">
        <f>SUM(M9:M40)</f>
        <v>0</v>
      </c>
      <c r="N41" s="36"/>
    </row>
    <row r="42" spans="1:15" ht="40" customHeight="1" thickBot="1" x14ac:dyDescent="0.35">
      <c r="A42" s="36"/>
      <c r="G42" s="127" t="s">
        <v>39</v>
      </c>
      <c r="H42" s="106"/>
      <c r="I42" s="106"/>
      <c r="J42" s="183">
        <f>SUM(J32:J40)</f>
        <v>0</v>
      </c>
      <c r="K42" s="184"/>
      <c r="N42" s="36"/>
      <c r="O42" s="23"/>
    </row>
    <row r="43" spans="1:15" ht="40" customHeight="1" thickBot="1" x14ac:dyDescent="0.35">
      <c r="A43" s="36"/>
      <c r="G43" s="185" t="s">
        <v>38</v>
      </c>
      <c r="H43" s="186"/>
      <c r="I43" s="186"/>
      <c r="J43" s="186"/>
      <c r="K43" s="186"/>
      <c r="N43" s="36"/>
    </row>
    <row r="44" spans="1:15" ht="40" customHeight="1" thickBot="1" x14ac:dyDescent="0.35">
      <c r="A44" s="36"/>
      <c r="G44" s="187" t="s">
        <v>36</v>
      </c>
      <c r="H44" s="142"/>
      <c r="I44" s="142"/>
      <c r="J44" s="188">
        <f>F32*12</f>
        <v>0</v>
      </c>
      <c r="K44" s="142" t="s">
        <v>42</v>
      </c>
      <c r="L44" s="167" t="s">
        <v>57</v>
      </c>
      <c r="M44" s="168"/>
      <c r="N44" s="36"/>
    </row>
    <row r="45" spans="1:15" ht="40" customHeight="1" x14ac:dyDescent="0.3">
      <c r="A45" s="36"/>
      <c r="G45" s="187" t="s">
        <v>41</v>
      </c>
      <c r="H45" s="142"/>
      <c r="I45" s="142"/>
      <c r="J45" s="189">
        <f>PPMT(D38/12,1,D39*12,-F37)+PPMT(D38/12,2,D39*12,-F37)+PPMT(D38/12,3,D39*12,-F37)+PPMT(D38/12,4,D39*12,-F37)+PPMT(D38/12,5,D39*12,-F37)+PPMT(D38/12,6,D39*12,-F37)+PPMT(D38/12,7,D39*12,-F37)+PPMT(D38/12,8,D39*12,-F37)+PPMT(D38/12,9,D39*12,-F37)+PPMT(D38/12,10,D39*12,-F37)+PPMT(D38/12,11,D39*12,-F37)+PPMT(D38/12,12,D39*12,-F37)</f>
        <v>0</v>
      </c>
      <c r="K45" s="142" t="s">
        <v>42</v>
      </c>
      <c r="L45" s="206" t="s">
        <v>76</v>
      </c>
      <c r="M45" s="207"/>
      <c r="N45" s="36"/>
    </row>
    <row r="46" spans="1:15" ht="40" customHeight="1" x14ac:dyDescent="0.3">
      <c r="A46" s="36"/>
      <c r="G46" s="187" t="s">
        <v>23</v>
      </c>
      <c r="H46" s="142"/>
      <c r="I46" s="142"/>
      <c r="J46" s="188">
        <f>F34*I2</f>
        <v>0</v>
      </c>
      <c r="K46" s="142" t="s">
        <v>42</v>
      </c>
      <c r="L46" s="208" t="s">
        <v>77</v>
      </c>
      <c r="M46" s="209"/>
      <c r="N46" s="36"/>
    </row>
    <row r="47" spans="1:15" ht="40" customHeight="1" thickBot="1" x14ac:dyDescent="0.35">
      <c r="A47" s="36"/>
      <c r="G47" s="141" t="s">
        <v>37</v>
      </c>
      <c r="H47" s="190"/>
      <c r="I47" s="190"/>
      <c r="J47" s="191">
        <v>0</v>
      </c>
      <c r="K47" s="190" t="s">
        <v>42</v>
      </c>
      <c r="L47" s="208" t="s">
        <v>58</v>
      </c>
      <c r="M47" s="209"/>
      <c r="N47" s="36"/>
    </row>
    <row r="48" spans="1:15" ht="40" customHeight="1" thickBot="1" x14ac:dyDescent="0.35">
      <c r="A48" s="36"/>
      <c r="B48" s="25" t="e">
        <f>J44/J41</f>
        <v>#DIV/0!</v>
      </c>
      <c r="C48" s="25" t="e">
        <f>J45/J41</f>
        <v>#DIV/0!</v>
      </c>
      <c r="D48" s="25" t="e">
        <f>J46/J41</f>
        <v>#DIV/0!</v>
      </c>
      <c r="E48" s="25" t="e">
        <f>J47/J41</f>
        <v>#DIV/0!</v>
      </c>
      <c r="G48" s="192" t="s">
        <v>60</v>
      </c>
      <c r="H48" s="193"/>
      <c r="I48" s="193"/>
      <c r="J48" s="194" t="e">
        <f>(SUM(J44:J47)/J42)</f>
        <v>#DIV/0!</v>
      </c>
      <c r="K48" s="195">
        <f>(J44+J45+J46+J47)</f>
        <v>0</v>
      </c>
      <c r="L48" s="210" t="s">
        <v>81</v>
      </c>
      <c r="M48" s="211"/>
      <c r="N48" s="36"/>
    </row>
    <row r="49" spans="1:16" ht="40" customHeight="1" thickBot="1" x14ac:dyDescent="0.35">
      <c r="A49" s="36"/>
      <c r="G49" s="196" t="s">
        <v>61</v>
      </c>
      <c r="H49" s="197"/>
      <c r="I49" s="197"/>
      <c r="J49" s="198" t="e">
        <f>(SUM(J44:J47)/J42)*5</f>
        <v>#DIV/0!</v>
      </c>
      <c r="K49" s="199">
        <f>(J44+J45+J46+J47)*5</f>
        <v>0</v>
      </c>
      <c r="L49" s="208" t="s">
        <v>75</v>
      </c>
      <c r="M49" s="209"/>
      <c r="N49" s="36"/>
    </row>
    <row r="50" spans="1:16" ht="40" customHeight="1" thickBot="1" x14ac:dyDescent="0.35">
      <c r="A50" s="36"/>
      <c r="B50" s="26"/>
      <c r="C50" s="26"/>
      <c r="D50" s="26"/>
      <c r="E50" s="26"/>
      <c r="F50" s="26"/>
      <c r="G50" s="192" t="s">
        <v>62</v>
      </c>
      <c r="H50" s="193"/>
      <c r="I50" s="193"/>
      <c r="J50" s="200" t="e">
        <f>(SUM(J44:J47)/J42)*10</f>
        <v>#DIV/0!</v>
      </c>
      <c r="K50" s="195">
        <f>(J44+J45+J46+J47)*10</f>
        <v>0</v>
      </c>
      <c r="L50" s="208" t="s">
        <v>59</v>
      </c>
      <c r="M50" s="209"/>
      <c r="N50" s="36"/>
    </row>
    <row r="51" spans="1:16" ht="40" customHeight="1" thickBot="1" x14ac:dyDescent="0.35">
      <c r="A51" s="36"/>
      <c r="B51" s="1"/>
      <c r="C51" s="1"/>
      <c r="D51" s="1"/>
      <c r="E51" s="1"/>
      <c r="F51" s="1"/>
      <c r="G51" s="196" t="s">
        <v>63</v>
      </c>
      <c r="H51" s="197"/>
      <c r="I51" s="197"/>
      <c r="J51" s="198" t="e">
        <f>(SUM(J44:J47)/J42)*15</f>
        <v>#DIV/0!</v>
      </c>
      <c r="K51" s="199">
        <f>(J44+J45+J46+J47)*15</f>
        <v>0</v>
      </c>
      <c r="L51" s="208" t="s">
        <v>78</v>
      </c>
      <c r="M51" s="209"/>
      <c r="N51" s="36"/>
    </row>
    <row r="52" spans="1:16" ht="40" customHeight="1" thickBot="1" x14ac:dyDescent="0.35">
      <c r="A52" s="38"/>
      <c r="B52" s="1"/>
      <c r="C52" s="1"/>
      <c r="D52" s="1"/>
      <c r="E52" s="1"/>
      <c r="F52" s="1"/>
      <c r="G52" s="201" t="s">
        <v>64</v>
      </c>
      <c r="H52" s="202"/>
      <c r="I52" s="202"/>
      <c r="J52" s="203" t="e">
        <f>(SUM(J44:J47)/J42)*20</f>
        <v>#DIV/0!</v>
      </c>
      <c r="K52" s="204">
        <f>(J44+J45+J46+J47)*20</f>
        <v>0</v>
      </c>
      <c r="L52" s="208" t="s">
        <v>79</v>
      </c>
      <c r="M52" s="209"/>
      <c r="N52" s="36"/>
    </row>
    <row r="53" spans="1:16" ht="40" customHeight="1" thickBot="1" x14ac:dyDescent="0.35">
      <c r="A53" s="39"/>
      <c r="B53" s="17"/>
      <c r="C53" s="17"/>
      <c r="D53" s="17"/>
      <c r="E53" s="17"/>
      <c r="F53" s="17"/>
      <c r="G53" s="165"/>
      <c r="H53" s="165"/>
      <c r="I53" s="165"/>
      <c r="J53" s="165"/>
      <c r="K53" s="205"/>
      <c r="L53" s="17"/>
      <c r="M53" s="17"/>
      <c r="N53" s="39"/>
    </row>
    <row r="54" spans="1:16" ht="40" customHeight="1" x14ac:dyDescent="0.3">
      <c r="O54" s="20"/>
    </row>
    <row r="55" spans="1:16" ht="40" customHeight="1" x14ac:dyDescent="0.3">
      <c r="E55" s="79"/>
      <c r="F55" s="80"/>
      <c r="G55" s="80"/>
      <c r="H55" s="80"/>
    </row>
    <row r="56" spans="1:16" ht="40" customHeight="1" x14ac:dyDescent="0.3">
      <c r="E56" s="69"/>
      <c r="F56" s="69"/>
      <c r="G56" s="69"/>
      <c r="H56" s="69"/>
      <c r="O56" s="28"/>
    </row>
    <row r="57" spans="1:16" ht="40" customHeight="1" x14ac:dyDescent="0.3">
      <c r="E57" s="69"/>
      <c r="F57" s="69"/>
      <c r="G57" s="69"/>
      <c r="H57" s="69"/>
      <c r="N57" s="4"/>
      <c r="O57" s="29"/>
    </row>
    <row r="58" spans="1:16" ht="40" customHeight="1" x14ac:dyDescent="0.3">
      <c r="E58" s="69"/>
      <c r="F58" s="69"/>
      <c r="G58" s="69"/>
      <c r="H58" s="69"/>
      <c r="O58" s="28"/>
    </row>
    <row r="59" spans="1:16" ht="40" customHeight="1" x14ac:dyDescent="0.3">
      <c r="E59" s="69"/>
      <c r="F59" s="69"/>
      <c r="G59" s="69"/>
      <c r="H59" s="69"/>
      <c r="O59" s="28"/>
    </row>
    <row r="60" spans="1:16" ht="40" customHeight="1" x14ac:dyDescent="0.3">
      <c r="E60" s="69"/>
      <c r="F60" s="69"/>
      <c r="G60" s="69"/>
      <c r="H60" s="69"/>
      <c r="O60" s="20"/>
      <c r="P60" s="30"/>
    </row>
    <row r="61" spans="1:16" ht="40" customHeight="1" x14ac:dyDescent="0.3">
      <c r="E61" s="69"/>
      <c r="F61" s="69"/>
      <c r="G61" s="69"/>
      <c r="H61" s="69"/>
      <c r="P61" s="30"/>
    </row>
    <row r="62" spans="1:16" ht="40" customHeight="1" x14ac:dyDescent="0.3">
      <c r="E62" s="69"/>
      <c r="F62" s="69"/>
      <c r="G62" s="69"/>
      <c r="H62" s="69"/>
      <c r="O62" s="20"/>
      <c r="P62" s="30"/>
    </row>
    <row r="63" spans="1:16" ht="40" customHeight="1" x14ac:dyDescent="0.3">
      <c r="E63" s="27"/>
      <c r="F63" s="27"/>
      <c r="G63" s="27"/>
      <c r="H63" s="27"/>
      <c r="P63" s="30"/>
    </row>
    <row r="64" spans="1:16" ht="40" customHeight="1" x14ac:dyDescent="0.3">
      <c r="E64" s="4"/>
      <c r="F64" s="4"/>
      <c r="G64" s="4"/>
      <c r="H64" s="4"/>
      <c r="P64" s="30"/>
    </row>
    <row r="65" spans="15:16" ht="40" customHeight="1" x14ac:dyDescent="0.3">
      <c r="P65" s="30"/>
    </row>
    <row r="66" spans="15:16" ht="40" customHeight="1" x14ac:dyDescent="0.3">
      <c r="P66" s="30"/>
    </row>
    <row r="69" spans="15:16" ht="40" customHeight="1" x14ac:dyDescent="0.3">
      <c r="O69" s="29"/>
    </row>
    <row r="78" spans="15:16" ht="40" customHeight="1" x14ac:dyDescent="0.3">
      <c r="O78" s="31"/>
    </row>
    <row r="79" spans="15:16" ht="40" customHeight="1" x14ac:dyDescent="0.3">
      <c r="O79" s="31"/>
    </row>
    <row r="80" spans="15:16" ht="40" customHeight="1" x14ac:dyDescent="0.3">
      <c r="O80" s="31"/>
    </row>
    <row r="81" spans="15:15" ht="40" customHeight="1" x14ac:dyDescent="0.3">
      <c r="O81" s="32"/>
    </row>
    <row r="82" spans="15:15" ht="40" customHeight="1" x14ac:dyDescent="0.3">
      <c r="O82" s="12"/>
    </row>
    <row r="83" spans="15:15" ht="40" customHeight="1" x14ac:dyDescent="0.3">
      <c r="O83" s="12"/>
    </row>
    <row r="84" spans="15:15" ht="40" customHeight="1" x14ac:dyDescent="0.3">
      <c r="O84" s="12"/>
    </row>
    <row r="85" spans="15:15" ht="40" customHeight="1" x14ac:dyDescent="0.3">
      <c r="O85" s="12"/>
    </row>
    <row r="86" spans="15:15" ht="40" customHeight="1" x14ac:dyDescent="0.3">
      <c r="O86" s="12"/>
    </row>
    <row r="87" spans="15:15" ht="40" customHeight="1" x14ac:dyDescent="0.3">
      <c r="O87" s="12"/>
    </row>
    <row r="88" spans="15:15" ht="40" customHeight="1" x14ac:dyDescent="0.3">
      <c r="O88" s="12"/>
    </row>
    <row r="89" spans="15:15" ht="40" customHeight="1" x14ac:dyDescent="0.3">
      <c r="O89" s="12"/>
    </row>
    <row r="90" spans="15:15" ht="40" customHeight="1" x14ac:dyDescent="0.3">
      <c r="O90" s="12"/>
    </row>
    <row r="91" spans="15:15" ht="40" customHeight="1" x14ac:dyDescent="0.3">
      <c r="O91" s="12"/>
    </row>
    <row r="92" spans="15:15" ht="40" customHeight="1" x14ac:dyDescent="0.3">
      <c r="O92" s="12"/>
    </row>
    <row r="93" spans="15:15" ht="40" customHeight="1" x14ac:dyDescent="0.3">
      <c r="O93" s="12"/>
    </row>
    <row r="94" spans="15:15" ht="40" customHeight="1" x14ac:dyDescent="0.3">
      <c r="O94" s="12"/>
    </row>
    <row r="95" spans="15:15" ht="40" customHeight="1" x14ac:dyDescent="0.3">
      <c r="O95" s="12"/>
    </row>
    <row r="96" spans="15:15" ht="40" customHeight="1" x14ac:dyDescent="0.3">
      <c r="O96" s="12"/>
    </row>
    <row r="97" spans="15:15" ht="40" customHeight="1" x14ac:dyDescent="0.3">
      <c r="O97" s="12"/>
    </row>
    <row r="98" spans="15:15" ht="40" customHeight="1" x14ac:dyDescent="0.3">
      <c r="O98" s="12"/>
    </row>
    <row r="99" spans="15:15" ht="40" customHeight="1" x14ac:dyDescent="0.3">
      <c r="O99" s="12"/>
    </row>
    <row r="100" spans="15:15" ht="40" customHeight="1" x14ac:dyDescent="0.3">
      <c r="O100" s="12"/>
    </row>
    <row r="101" spans="15:15" ht="40" customHeight="1" x14ac:dyDescent="0.3">
      <c r="O101" s="12"/>
    </row>
    <row r="102" spans="15:15" ht="40" customHeight="1" x14ac:dyDescent="0.3">
      <c r="O102" s="12"/>
    </row>
  </sheetData>
  <mergeCells count="72">
    <mergeCell ref="D5:K5"/>
    <mergeCell ref="I1:K1"/>
    <mergeCell ref="B13:E13"/>
    <mergeCell ref="B14:E14"/>
    <mergeCell ref="B15:E15"/>
    <mergeCell ref="I2:K2"/>
    <mergeCell ref="D8:K8"/>
    <mergeCell ref="D4:K4"/>
    <mergeCell ref="D2:H2"/>
    <mergeCell ref="B1:C8"/>
    <mergeCell ref="D1:H1"/>
    <mergeCell ref="D3:K3"/>
    <mergeCell ref="B12:F12"/>
    <mergeCell ref="D6:K6"/>
    <mergeCell ref="D7:K7"/>
    <mergeCell ref="B26:E26"/>
    <mergeCell ref="B10:C10"/>
    <mergeCell ref="B27:E27"/>
    <mergeCell ref="B16:D16"/>
    <mergeCell ref="B17:D17"/>
    <mergeCell ref="B18:E18"/>
    <mergeCell ref="B19:E19"/>
    <mergeCell ref="B21:D21"/>
    <mergeCell ref="B20:D20"/>
    <mergeCell ref="B22:D22"/>
    <mergeCell ref="B23:D23"/>
    <mergeCell ref="B24:D24"/>
    <mergeCell ref="B25:D25"/>
    <mergeCell ref="H25:K25"/>
    <mergeCell ref="G31:K31"/>
    <mergeCell ref="G43:K43"/>
    <mergeCell ref="G36:I36"/>
    <mergeCell ref="G41:I41"/>
    <mergeCell ref="G32:I32"/>
    <mergeCell ref="G33:I33"/>
    <mergeCell ref="G37:I37"/>
    <mergeCell ref="G38:I38"/>
    <mergeCell ref="G34:I34"/>
    <mergeCell ref="G35:I35"/>
    <mergeCell ref="G42:I42"/>
    <mergeCell ref="G40:I40"/>
    <mergeCell ref="E61:H61"/>
    <mergeCell ref="E62:H62"/>
    <mergeCell ref="E55:H55"/>
    <mergeCell ref="E56:H56"/>
    <mergeCell ref="E57:H57"/>
    <mergeCell ref="H22:K22"/>
    <mergeCell ref="H23:K23"/>
    <mergeCell ref="E58:H58"/>
    <mergeCell ref="E59:H59"/>
    <mergeCell ref="E60:H60"/>
    <mergeCell ref="B31:E31"/>
    <mergeCell ref="B28:E28"/>
    <mergeCell ref="B32:E32"/>
    <mergeCell ref="B34:E34"/>
    <mergeCell ref="B35:E35"/>
    <mergeCell ref="B33:E33"/>
    <mergeCell ref="H28:K28"/>
    <mergeCell ref="H29:K29"/>
    <mergeCell ref="H30:K30"/>
    <mergeCell ref="H24:K24"/>
    <mergeCell ref="H26:K26"/>
    <mergeCell ref="L50:M50"/>
    <mergeCell ref="L51:M51"/>
    <mergeCell ref="L52:M52"/>
    <mergeCell ref="H27:K27"/>
    <mergeCell ref="G39:I39"/>
    <mergeCell ref="L44:M44"/>
    <mergeCell ref="L45:M45"/>
    <mergeCell ref="L46:M46"/>
    <mergeCell ref="L47:M47"/>
    <mergeCell ref="L49:M49"/>
  </mergeCells>
  <pageMargins left="0.7" right="1.0083333333333333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'ROI Calculator'!K44:K47</xm:f>
              <xm:sqref>C43</xm:sqref>
            </x14:sparkline>
            <x14:sparkline>
              <xm:sqref>D43</xm:sqref>
            </x14:sparkline>
            <x14:sparkline>
              <xm:sqref>E43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72"/>
  <sheetViews>
    <sheetView topLeftCell="A70" workbookViewId="0">
      <selection activeCell="J6" sqref="J6"/>
    </sheetView>
  </sheetViews>
  <sheetFormatPr baseColWidth="10" defaultColWidth="8.83203125" defaultRowHeight="15" x14ac:dyDescent="0.2"/>
  <cols>
    <col min="1" max="1" width="46.5" customWidth="1"/>
    <col min="2" max="2" width="28.33203125" customWidth="1"/>
    <col min="3" max="4" width="10.5" bestFit="1" customWidth="1"/>
    <col min="5" max="5" width="11.83203125" bestFit="1" customWidth="1"/>
    <col min="8" max="8" width="10.5" bestFit="1" customWidth="1"/>
  </cols>
  <sheetData>
    <row r="1" spans="2:8" ht="94.5" customHeight="1" x14ac:dyDescent="0.25">
      <c r="B1" s="49" t="s">
        <v>82</v>
      </c>
      <c r="C1" s="50"/>
      <c r="D1" s="50"/>
      <c r="E1" s="50"/>
      <c r="F1" s="41"/>
      <c r="G1" s="41"/>
      <c r="H1" s="41"/>
    </row>
    <row r="2" spans="2:8" x14ac:dyDescent="0.2">
      <c r="B2" s="55"/>
      <c r="C2" s="56"/>
      <c r="D2" s="57"/>
      <c r="E2" s="54" t="s">
        <v>83</v>
      </c>
      <c r="F2" s="40"/>
      <c r="G2" s="40"/>
      <c r="H2" s="40"/>
    </row>
    <row r="3" spans="2:8" x14ac:dyDescent="0.2">
      <c r="B3" s="93" t="s">
        <v>84</v>
      </c>
      <c r="C3" s="93"/>
      <c r="D3" s="93"/>
      <c r="E3" s="48">
        <v>5000</v>
      </c>
      <c r="F3" s="40"/>
      <c r="G3" s="40"/>
      <c r="H3" s="40"/>
    </row>
    <row r="4" spans="2:8" x14ac:dyDescent="0.2">
      <c r="B4" s="92" t="s">
        <v>85</v>
      </c>
      <c r="C4" s="92"/>
      <c r="D4" s="92"/>
      <c r="E4" s="51">
        <v>5.5E-2</v>
      </c>
      <c r="F4" s="40"/>
      <c r="G4" s="40"/>
      <c r="H4" s="40"/>
    </row>
    <row r="5" spans="2:8" x14ac:dyDescent="0.2">
      <c r="B5" s="92" t="s">
        <v>86</v>
      </c>
      <c r="C5" s="92"/>
      <c r="D5" s="92"/>
      <c r="E5" s="46">
        <v>5</v>
      </c>
      <c r="F5" s="40"/>
      <c r="G5" s="40"/>
      <c r="H5" s="40"/>
    </row>
    <row r="6" spans="2:8" x14ac:dyDescent="0.2">
      <c r="B6" s="94" t="s">
        <v>87</v>
      </c>
      <c r="C6" s="94"/>
      <c r="D6" s="94"/>
      <c r="E6" s="47">
        <v>44558</v>
      </c>
      <c r="F6" s="40"/>
      <c r="G6" s="40"/>
      <c r="H6" s="40"/>
    </row>
    <row r="7" spans="2:8" x14ac:dyDescent="0.2">
      <c r="B7" s="59"/>
      <c r="C7" s="60"/>
      <c r="D7" s="61"/>
      <c r="E7" s="58"/>
      <c r="F7" s="40"/>
      <c r="G7" s="40"/>
      <c r="H7" s="40"/>
    </row>
    <row r="8" spans="2:8" x14ac:dyDescent="0.2">
      <c r="B8" s="91" t="s">
        <v>88</v>
      </c>
      <c r="C8" s="91"/>
      <c r="D8" s="91"/>
      <c r="E8" s="52">
        <v>95.505810858911204</v>
      </c>
      <c r="F8" s="40"/>
      <c r="G8" s="40"/>
      <c r="H8" s="40"/>
    </row>
    <row r="9" spans="2:8" x14ac:dyDescent="0.2">
      <c r="B9" s="92" t="s">
        <v>89</v>
      </c>
      <c r="C9" s="92"/>
      <c r="D9" s="92"/>
      <c r="E9" s="53">
        <v>60</v>
      </c>
      <c r="F9" s="40"/>
      <c r="G9" s="40"/>
      <c r="H9" s="40"/>
    </row>
    <row r="10" spans="2:8" x14ac:dyDescent="0.2">
      <c r="B10" s="92" t="s">
        <v>90</v>
      </c>
      <c r="C10" s="92"/>
      <c r="D10" s="92"/>
      <c r="E10" s="52">
        <v>730.34865153467217</v>
      </c>
      <c r="F10" s="40"/>
      <c r="G10" s="40"/>
      <c r="H10" s="40"/>
    </row>
    <row r="11" spans="2:8" x14ac:dyDescent="0.2">
      <c r="B11" s="92" t="s">
        <v>91</v>
      </c>
      <c r="C11" s="92"/>
      <c r="D11" s="92"/>
      <c r="E11" s="52">
        <v>5730.3486515346722</v>
      </c>
      <c r="F11" s="40"/>
      <c r="G11" s="40"/>
      <c r="H11" s="40"/>
    </row>
    <row r="12" spans="2:8" ht="32" x14ac:dyDescent="0.2">
      <c r="B12" s="45" t="s">
        <v>92</v>
      </c>
      <c r="C12" s="45" t="s">
        <v>93</v>
      </c>
      <c r="D12" s="45" t="s">
        <v>94</v>
      </c>
      <c r="E12" s="45" t="s">
        <v>95</v>
      </c>
      <c r="F12" s="45" t="s">
        <v>96</v>
      </c>
      <c r="G12" s="45" t="s">
        <v>97</v>
      </c>
      <c r="H12" s="45" t="s">
        <v>98</v>
      </c>
    </row>
    <row r="13" spans="2:8" x14ac:dyDescent="0.2">
      <c r="B13" s="46">
        <v>1</v>
      </c>
      <c r="C13" s="47">
        <v>44589</v>
      </c>
      <c r="D13" s="48">
        <v>5000</v>
      </c>
      <c r="E13" s="48">
        <v>95.505810858911204</v>
      </c>
      <c r="F13" s="48">
        <v>72.589144192244532</v>
      </c>
      <c r="G13" s="48">
        <v>22.916666666666668</v>
      </c>
      <c r="H13" s="48">
        <v>4927.4108558077551</v>
      </c>
    </row>
    <row r="14" spans="2:8" x14ac:dyDescent="0.2">
      <c r="B14" s="46">
        <v>2</v>
      </c>
      <c r="C14" s="47">
        <v>44620</v>
      </c>
      <c r="D14" s="48">
        <v>4927.4108558077551</v>
      </c>
      <c r="E14" s="48">
        <v>95.505810858911204</v>
      </c>
      <c r="F14" s="48">
        <v>72.921844436458997</v>
      </c>
      <c r="G14" s="48">
        <v>22.58396642245221</v>
      </c>
      <c r="H14" s="48">
        <v>4854.4890113712954</v>
      </c>
    </row>
    <row r="15" spans="2:8" x14ac:dyDescent="0.2">
      <c r="B15" s="46">
        <v>3</v>
      </c>
      <c r="C15" s="47">
        <v>44648</v>
      </c>
      <c r="D15" s="48">
        <v>4854.4890113712954</v>
      </c>
      <c r="E15" s="48">
        <v>95.505810858911204</v>
      </c>
      <c r="F15" s="48">
        <v>73.256069556792767</v>
      </c>
      <c r="G15" s="48">
        <v>22.249741302118437</v>
      </c>
      <c r="H15" s="48">
        <v>4781.2329418145027</v>
      </c>
    </row>
    <row r="16" spans="2:8" x14ac:dyDescent="0.2">
      <c r="B16" s="46">
        <v>4</v>
      </c>
      <c r="C16" s="47">
        <v>44679</v>
      </c>
      <c r="D16" s="48">
        <v>4781.2329418145027</v>
      </c>
      <c r="E16" s="48">
        <v>95.505810858911204</v>
      </c>
      <c r="F16" s="48">
        <v>73.591826542261401</v>
      </c>
      <c r="G16" s="48">
        <v>21.913984316649806</v>
      </c>
      <c r="H16" s="48">
        <v>4707.6411152722421</v>
      </c>
    </row>
    <row r="17" spans="2:8" x14ac:dyDescent="0.2">
      <c r="B17" s="46">
        <v>5</v>
      </c>
      <c r="C17" s="47">
        <v>44709</v>
      </c>
      <c r="D17" s="48">
        <v>4707.6411152722421</v>
      </c>
      <c r="E17" s="48">
        <v>95.505810858911204</v>
      </c>
      <c r="F17" s="48">
        <v>73.929122413913433</v>
      </c>
      <c r="G17" s="48">
        <v>21.576688444997778</v>
      </c>
      <c r="H17" s="48">
        <v>4633.711992858327</v>
      </c>
    </row>
    <row r="18" spans="2:8" x14ac:dyDescent="0.2">
      <c r="B18" s="46">
        <v>6</v>
      </c>
      <c r="C18" s="47">
        <v>44740</v>
      </c>
      <c r="D18" s="48">
        <v>4633.711992858327</v>
      </c>
      <c r="E18" s="48">
        <v>95.505810858911204</v>
      </c>
      <c r="F18" s="48">
        <v>74.267964224977206</v>
      </c>
      <c r="G18" s="48">
        <v>21.237846633934002</v>
      </c>
      <c r="H18" s="48">
        <v>4559.4440286333493</v>
      </c>
    </row>
    <row r="19" spans="2:8" x14ac:dyDescent="0.2">
      <c r="B19" s="46">
        <v>7</v>
      </c>
      <c r="C19" s="47">
        <v>44770</v>
      </c>
      <c r="D19" s="48">
        <v>4559.4440286333493</v>
      </c>
      <c r="E19" s="48">
        <v>95.505810858911204</v>
      </c>
      <c r="F19" s="48">
        <v>74.608359061008343</v>
      </c>
      <c r="G19" s="48">
        <v>20.89745179790286</v>
      </c>
      <c r="H19" s="48">
        <v>4484.8356695723432</v>
      </c>
    </row>
    <row r="20" spans="2:8" x14ac:dyDescent="0.2">
      <c r="B20" s="46">
        <v>8</v>
      </c>
      <c r="C20" s="47">
        <v>44801</v>
      </c>
      <c r="D20" s="48">
        <v>4484.8356695723432</v>
      </c>
      <c r="E20" s="48">
        <v>95.505810858911204</v>
      </c>
      <c r="F20" s="48">
        <v>74.950314040037966</v>
      </c>
      <c r="G20" s="48">
        <v>20.555496818873241</v>
      </c>
      <c r="H20" s="48">
        <v>4409.8853555323039</v>
      </c>
    </row>
    <row r="21" spans="2:8" x14ac:dyDescent="0.2">
      <c r="B21" s="46">
        <v>9</v>
      </c>
      <c r="C21" s="47">
        <v>44832</v>
      </c>
      <c r="D21" s="48">
        <v>4409.8853555323039</v>
      </c>
      <c r="E21" s="48">
        <v>95.505810858911204</v>
      </c>
      <c r="F21" s="48">
        <v>75.293836312721481</v>
      </c>
      <c r="G21" s="48">
        <v>20.21197454618973</v>
      </c>
      <c r="H21" s="48">
        <v>4334.5915192195835</v>
      </c>
    </row>
    <row r="22" spans="2:8" x14ac:dyDescent="0.2">
      <c r="B22" s="46">
        <v>10</v>
      </c>
      <c r="C22" s="47">
        <v>44862</v>
      </c>
      <c r="D22" s="48">
        <v>4334.5915192195835</v>
      </c>
      <c r="E22" s="48">
        <v>95.505810858911204</v>
      </c>
      <c r="F22" s="48">
        <v>75.638933062488121</v>
      </c>
      <c r="G22" s="48">
        <v>19.86687779642309</v>
      </c>
      <c r="H22" s="48">
        <v>4258.9525861570937</v>
      </c>
    </row>
    <row r="23" spans="2:8" x14ac:dyDescent="0.2">
      <c r="B23" s="46">
        <v>11</v>
      </c>
      <c r="C23" s="47">
        <v>44893</v>
      </c>
      <c r="D23" s="48">
        <v>4258.9525861570937</v>
      </c>
      <c r="E23" s="48">
        <v>95.505810858911204</v>
      </c>
      <c r="F23" s="48">
        <v>75.985611505691196</v>
      </c>
      <c r="G23" s="48">
        <v>19.520199353220022</v>
      </c>
      <c r="H23" s="48">
        <v>4182.9669746514028</v>
      </c>
    </row>
    <row r="24" spans="2:8" x14ac:dyDescent="0.2">
      <c r="B24" s="46">
        <v>12</v>
      </c>
      <c r="C24" s="47">
        <v>44923</v>
      </c>
      <c r="D24" s="48">
        <v>4182.9669746514028</v>
      </c>
      <c r="E24" s="48">
        <v>95.505810858911204</v>
      </c>
      <c r="F24" s="48">
        <v>76.333878891758943</v>
      </c>
      <c r="G24" s="48">
        <v>19.171931967152268</v>
      </c>
      <c r="H24" s="48">
        <v>4106.6330957596456</v>
      </c>
    </row>
    <row r="25" spans="2:8" x14ac:dyDescent="0.2">
      <c r="B25" s="46">
        <v>13</v>
      </c>
      <c r="C25" s="47">
        <v>44954</v>
      </c>
      <c r="D25" s="48">
        <v>4106.6330957596456</v>
      </c>
      <c r="E25" s="48">
        <v>95.505810858911204</v>
      </c>
      <c r="F25" s="48">
        <v>76.683742503346181</v>
      </c>
      <c r="G25" s="48">
        <v>18.822068355565037</v>
      </c>
      <c r="H25" s="48">
        <v>4029.9493532562983</v>
      </c>
    </row>
    <row r="26" spans="2:8" x14ac:dyDescent="0.2">
      <c r="B26" s="46">
        <v>14</v>
      </c>
      <c r="C26" s="47">
        <v>44985</v>
      </c>
      <c r="D26" s="48">
        <v>4029.9493532562983</v>
      </c>
      <c r="E26" s="48">
        <v>95.505810858911204</v>
      </c>
      <c r="F26" s="48">
        <v>77.035209656486501</v>
      </c>
      <c r="G26" s="48">
        <v>18.470601202424707</v>
      </c>
      <c r="H26" s="48">
        <v>3952.9141435998108</v>
      </c>
    </row>
    <row r="27" spans="2:8" x14ac:dyDescent="0.2">
      <c r="B27" s="46">
        <v>15</v>
      </c>
      <c r="C27" s="47">
        <v>45013</v>
      </c>
      <c r="D27" s="48">
        <v>3952.9141435998108</v>
      </c>
      <c r="E27" s="48">
        <v>95.505810858911204</v>
      </c>
      <c r="F27" s="48">
        <v>77.388287700745394</v>
      </c>
      <c r="G27" s="48">
        <v>18.11752315816581</v>
      </c>
      <c r="H27" s="48">
        <v>3875.5258558990663</v>
      </c>
    </row>
    <row r="28" spans="2:8" x14ac:dyDescent="0.2">
      <c r="B28" s="46">
        <v>16</v>
      </c>
      <c r="C28" s="47">
        <v>45044</v>
      </c>
      <c r="D28" s="48">
        <v>3875.5258558990663</v>
      </c>
      <c r="E28" s="48">
        <v>95.505810858911204</v>
      </c>
      <c r="F28" s="48">
        <v>77.742984019373807</v>
      </c>
      <c r="G28" s="48">
        <v>17.762826839537393</v>
      </c>
      <c r="H28" s="48">
        <v>3797.7828718796918</v>
      </c>
    </row>
    <row r="29" spans="2:8" x14ac:dyDescent="0.2">
      <c r="B29" s="46">
        <v>17</v>
      </c>
      <c r="C29" s="47">
        <v>45074</v>
      </c>
      <c r="D29" s="48">
        <v>3797.7828718796918</v>
      </c>
      <c r="E29" s="48">
        <v>95.505810858911204</v>
      </c>
      <c r="F29" s="48">
        <v>78.099306029462625</v>
      </c>
      <c r="G29" s="48">
        <v>17.406504829448597</v>
      </c>
      <c r="H29" s="48">
        <v>3719.6835658502268</v>
      </c>
    </row>
    <row r="30" spans="2:8" x14ac:dyDescent="0.2">
      <c r="B30" s="46">
        <v>18</v>
      </c>
      <c r="C30" s="47">
        <v>45105</v>
      </c>
      <c r="D30" s="48">
        <v>3719.6835658502268</v>
      </c>
      <c r="E30" s="48">
        <v>95.505810858911204</v>
      </c>
      <c r="F30" s="48">
        <v>78.457261182097653</v>
      </c>
      <c r="G30" s="48">
        <v>17.048549676813558</v>
      </c>
      <c r="H30" s="48">
        <v>3641.2263046681296</v>
      </c>
    </row>
    <row r="31" spans="2:8" x14ac:dyDescent="0.2">
      <c r="B31" s="46">
        <v>19</v>
      </c>
      <c r="C31" s="47">
        <v>45135</v>
      </c>
      <c r="D31" s="48">
        <v>3641.2263046681296</v>
      </c>
      <c r="E31" s="48">
        <v>95.505810858911204</v>
      </c>
      <c r="F31" s="48">
        <v>78.816856962515601</v>
      </c>
      <c r="G31" s="48">
        <v>16.68895389639561</v>
      </c>
      <c r="H31" s="48">
        <v>3562.4094477056169</v>
      </c>
    </row>
    <row r="32" spans="2:8" x14ac:dyDescent="0.2">
      <c r="B32" s="46">
        <v>20</v>
      </c>
      <c r="C32" s="47">
        <v>45166</v>
      </c>
      <c r="D32" s="48">
        <v>3562.4094477056169</v>
      </c>
      <c r="E32" s="48">
        <v>95.505810858911204</v>
      </c>
      <c r="F32" s="48">
        <v>79.178100890260467</v>
      </c>
      <c r="G32" s="48">
        <v>16.327709968650748</v>
      </c>
      <c r="H32" s="48">
        <v>3483.2313468153552</v>
      </c>
    </row>
    <row r="33" spans="2:8" x14ac:dyDescent="0.2">
      <c r="B33" s="46">
        <v>21</v>
      </c>
      <c r="C33" s="47">
        <v>45197</v>
      </c>
      <c r="D33" s="48">
        <v>3483.2313468153552</v>
      </c>
      <c r="E33" s="48">
        <v>95.505810858911204</v>
      </c>
      <c r="F33" s="48">
        <v>79.541000519340813</v>
      </c>
      <c r="G33" s="48">
        <v>15.964810339570388</v>
      </c>
      <c r="H33" s="48">
        <v>3403.6903462960136</v>
      </c>
    </row>
    <row r="34" spans="2:8" x14ac:dyDescent="0.2">
      <c r="B34" s="46">
        <v>22</v>
      </c>
      <c r="C34" s="47">
        <v>45227</v>
      </c>
      <c r="D34" s="48">
        <v>3403.6903462960136</v>
      </c>
      <c r="E34" s="48">
        <v>95.505810858911204</v>
      </c>
      <c r="F34" s="48">
        <v>79.905563438387816</v>
      </c>
      <c r="G34" s="48">
        <v>15.600247420523408</v>
      </c>
      <c r="H34" s="48">
        <v>3323.7847828576223</v>
      </c>
    </row>
    <row r="35" spans="2:8" x14ac:dyDescent="0.2">
      <c r="B35" s="46">
        <v>23</v>
      </c>
      <c r="C35" s="47">
        <v>45258</v>
      </c>
      <c r="D35" s="48">
        <v>3323.7847828576223</v>
      </c>
      <c r="E35" s="48">
        <v>95.505810858911204</v>
      </c>
      <c r="F35" s="48">
        <v>80.271797270813749</v>
      </c>
      <c r="G35" s="48">
        <v>15.234013588097463</v>
      </c>
      <c r="H35" s="48">
        <v>3243.5129855868117</v>
      </c>
    </row>
    <row r="36" spans="2:8" x14ac:dyDescent="0.2">
      <c r="B36" s="46">
        <v>24</v>
      </c>
      <c r="C36" s="47">
        <v>45288</v>
      </c>
      <c r="D36" s="48">
        <v>3243.5129855868117</v>
      </c>
      <c r="E36" s="48">
        <v>95.505810858911204</v>
      </c>
      <c r="F36" s="48">
        <v>80.639709674971641</v>
      </c>
      <c r="G36" s="48">
        <v>14.866101183939566</v>
      </c>
      <c r="H36" s="48">
        <v>3162.8732759118402</v>
      </c>
    </row>
    <row r="37" spans="2:8" x14ac:dyDescent="0.2">
      <c r="B37" s="46">
        <v>25</v>
      </c>
      <c r="C37" s="47">
        <v>45319</v>
      </c>
      <c r="D37" s="48">
        <v>3162.8732759118402</v>
      </c>
      <c r="E37" s="48">
        <v>95.505810858911204</v>
      </c>
      <c r="F37" s="48">
        <v>81.009308344315258</v>
      </c>
      <c r="G37" s="48">
        <v>14.496502514595949</v>
      </c>
      <c r="H37" s="48">
        <v>3081.8639675675254</v>
      </c>
    </row>
    <row r="38" spans="2:8" x14ac:dyDescent="0.2">
      <c r="B38" s="46">
        <v>26</v>
      </c>
      <c r="C38" s="47">
        <v>45350</v>
      </c>
      <c r="D38" s="48">
        <v>3081.8639675675254</v>
      </c>
      <c r="E38" s="48">
        <v>95.505810858911204</v>
      </c>
      <c r="F38" s="48">
        <v>81.380601007560031</v>
      </c>
      <c r="G38" s="48">
        <v>14.125209851351169</v>
      </c>
      <c r="H38" s="48">
        <v>3000.4833665599649</v>
      </c>
    </row>
    <row r="39" spans="2:8" x14ac:dyDescent="0.2">
      <c r="B39" s="46">
        <v>27</v>
      </c>
      <c r="C39" s="47">
        <v>45379</v>
      </c>
      <c r="D39" s="48">
        <v>3000.4833665599649</v>
      </c>
      <c r="E39" s="48">
        <v>95.505810858911204</v>
      </c>
      <c r="F39" s="48">
        <v>81.75359542884469</v>
      </c>
      <c r="G39" s="48">
        <v>13.752215430066517</v>
      </c>
      <c r="H39" s="48">
        <v>2918.7297711311212</v>
      </c>
    </row>
    <row r="40" spans="2:8" x14ac:dyDescent="0.2">
      <c r="B40" s="46">
        <v>28</v>
      </c>
      <c r="C40" s="47">
        <v>45410</v>
      </c>
      <c r="D40" s="48">
        <v>2918.7297711311212</v>
      </c>
      <c r="E40" s="48">
        <v>95.505810858911204</v>
      </c>
      <c r="F40" s="48">
        <v>82.128299407893564</v>
      </c>
      <c r="G40" s="48">
        <v>13.377511451017645</v>
      </c>
      <c r="H40" s="48">
        <v>2836.6014717232279</v>
      </c>
    </row>
    <row r="41" spans="2:8" x14ac:dyDescent="0.2">
      <c r="B41" s="46">
        <v>29</v>
      </c>
      <c r="C41" s="47">
        <v>45440</v>
      </c>
      <c r="D41" s="48">
        <v>2836.6014717232279</v>
      </c>
      <c r="E41" s="48">
        <v>95.505810858911204</v>
      </c>
      <c r="F41" s="48">
        <v>82.504720780179753</v>
      </c>
      <c r="G41" s="48">
        <v>13.001090078731467</v>
      </c>
      <c r="H41" s="48">
        <v>2754.0967509430457</v>
      </c>
    </row>
    <row r="42" spans="2:8" x14ac:dyDescent="0.2">
      <c r="B42" s="46">
        <v>30</v>
      </c>
      <c r="C42" s="47">
        <v>45471</v>
      </c>
      <c r="D42" s="48">
        <v>2754.0967509430457</v>
      </c>
      <c r="E42" s="48">
        <v>95.505810858911204</v>
      </c>
      <c r="F42" s="48">
        <v>82.882867417088903</v>
      </c>
      <c r="G42" s="48">
        <v>12.622943441822311</v>
      </c>
      <c r="H42" s="48">
        <v>2671.213883525958</v>
      </c>
    </row>
    <row r="43" spans="2:8" x14ac:dyDescent="0.2">
      <c r="B43" s="46">
        <v>31</v>
      </c>
      <c r="C43" s="47">
        <v>45501</v>
      </c>
      <c r="D43" s="48">
        <v>2671.213883525958</v>
      </c>
      <c r="E43" s="48">
        <v>95.505810858911204</v>
      </c>
      <c r="F43" s="48">
        <v>83.262747226083889</v>
      </c>
      <c r="G43" s="48">
        <v>12.243063632827322</v>
      </c>
      <c r="H43" s="48">
        <v>2587.9511362998742</v>
      </c>
    </row>
    <row r="44" spans="2:8" x14ac:dyDescent="0.2">
      <c r="B44" s="46">
        <v>32</v>
      </c>
      <c r="C44" s="47">
        <v>45532</v>
      </c>
      <c r="D44" s="48">
        <v>2587.9511362998742</v>
      </c>
      <c r="E44" s="48">
        <v>95.505810858911204</v>
      </c>
      <c r="F44" s="48">
        <v>83.644368150870108</v>
      </c>
      <c r="G44" s="48">
        <v>11.8614427080411</v>
      </c>
      <c r="H44" s="48">
        <v>2504.3067681490024</v>
      </c>
    </row>
    <row r="45" spans="2:8" x14ac:dyDescent="0.2">
      <c r="B45" s="46">
        <v>33</v>
      </c>
      <c r="C45" s="47">
        <v>45563</v>
      </c>
      <c r="D45" s="48">
        <v>2504.3067681490024</v>
      </c>
      <c r="E45" s="48">
        <v>95.505810858911204</v>
      </c>
      <c r="F45" s="48">
        <v>84.027738171561595</v>
      </c>
      <c r="G45" s="48">
        <v>11.478072687349611</v>
      </c>
      <c r="H45" s="48">
        <v>2420.2790299774379</v>
      </c>
    </row>
    <row r="46" spans="2:8" x14ac:dyDescent="0.2">
      <c r="B46" s="46">
        <v>34</v>
      </c>
      <c r="C46" s="47">
        <v>45593</v>
      </c>
      <c r="D46" s="48">
        <v>2420.2790299774379</v>
      </c>
      <c r="E46" s="48">
        <v>95.505810858911204</v>
      </c>
      <c r="F46" s="48">
        <v>84.412865304847912</v>
      </c>
      <c r="G46" s="48">
        <v>11.092945554063288</v>
      </c>
      <c r="H46" s="48">
        <v>2335.8661646725905</v>
      </c>
    </row>
    <row r="47" spans="2:8" x14ac:dyDescent="0.2">
      <c r="B47" s="46">
        <v>35</v>
      </c>
      <c r="C47" s="47">
        <v>45624</v>
      </c>
      <c r="D47" s="48">
        <v>2335.8661646725905</v>
      </c>
      <c r="E47" s="48">
        <v>95.505810858911204</v>
      </c>
      <c r="F47" s="48">
        <v>84.799757604161812</v>
      </c>
      <c r="G47" s="48">
        <v>10.706053254749405</v>
      </c>
      <c r="H47" s="48">
        <v>2251.0664070684293</v>
      </c>
    </row>
    <row r="48" spans="2:8" x14ac:dyDescent="0.2">
      <c r="B48" s="46">
        <v>36</v>
      </c>
      <c r="C48" s="47">
        <v>45654</v>
      </c>
      <c r="D48" s="48">
        <v>2251.0664070684293</v>
      </c>
      <c r="E48" s="48">
        <v>95.505810858911204</v>
      </c>
      <c r="F48" s="48">
        <v>85.188423159847545</v>
      </c>
      <c r="G48" s="48">
        <v>10.317387699063662</v>
      </c>
      <c r="H48" s="48">
        <v>2165.8779839085819</v>
      </c>
    </row>
    <row r="49" spans="2:8" x14ac:dyDescent="0.2">
      <c r="B49" s="46">
        <v>37</v>
      </c>
      <c r="C49" s="47">
        <v>45685</v>
      </c>
      <c r="D49" s="48">
        <v>2165.8779839085819</v>
      </c>
      <c r="E49" s="48">
        <v>95.505810858911204</v>
      </c>
      <c r="F49" s="48">
        <v>85.578870099330189</v>
      </c>
      <c r="G49" s="48">
        <v>9.9269407595810275</v>
      </c>
      <c r="H49" s="48">
        <v>2080.2991138092493</v>
      </c>
    </row>
    <row r="50" spans="2:8" x14ac:dyDescent="0.2">
      <c r="B50" s="46">
        <v>38</v>
      </c>
      <c r="C50" s="47">
        <v>45716</v>
      </c>
      <c r="D50" s="48">
        <v>2080.2991138092493</v>
      </c>
      <c r="E50" s="48">
        <v>95.505810858911204</v>
      </c>
      <c r="F50" s="48">
        <v>85.971106587285448</v>
      </c>
      <c r="G50" s="48">
        <v>9.5347042716257633</v>
      </c>
      <c r="H50" s="48">
        <v>1994.3280072219636</v>
      </c>
    </row>
    <row r="51" spans="2:8" x14ac:dyDescent="0.2">
      <c r="B51" s="46">
        <v>39</v>
      </c>
      <c r="C51" s="47">
        <v>45744</v>
      </c>
      <c r="D51" s="48">
        <v>1994.3280072219636</v>
      </c>
      <c r="E51" s="48">
        <v>95.505810858911204</v>
      </c>
      <c r="F51" s="48">
        <v>86.365140825810514</v>
      </c>
      <c r="G51" s="48">
        <v>9.1406700331007045</v>
      </c>
      <c r="H51" s="48">
        <v>1907.9628663961566</v>
      </c>
    </row>
    <row r="52" spans="2:8" x14ac:dyDescent="0.2">
      <c r="B52" s="46">
        <v>40</v>
      </c>
      <c r="C52" s="47">
        <v>45775</v>
      </c>
      <c r="D52" s="48">
        <v>1907.9628663961566</v>
      </c>
      <c r="E52" s="48">
        <v>95.505810858911204</v>
      </c>
      <c r="F52" s="48">
        <v>86.760981054595462</v>
      </c>
      <c r="G52" s="48">
        <v>8.7448298043157404</v>
      </c>
      <c r="H52" s="48">
        <v>1821.2018853415611</v>
      </c>
    </row>
    <row r="53" spans="2:8" x14ac:dyDescent="0.2">
      <c r="B53" s="46">
        <v>41</v>
      </c>
      <c r="C53" s="47">
        <v>45805</v>
      </c>
      <c r="D53" s="48">
        <v>1821.2018853415611</v>
      </c>
      <c r="E53" s="48">
        <v>95.505810858911204</v>
      </c>
      <c r="F53" s="48">
        <v>87.158635551095699</v>
      </c>
      <c r="G53" s="48">
        <v>8.3471753078155118</v>
      </c>
      <c r="H53" s="48">
        <v>1734.0432497904649</v>
      </c>
    </row>
    <row r="54" spans="2:8" x14ac:dyDescent="0.2">
      <c r="B54" s="46">
        <v>42</v>
      </c>
      <c r="C54" s="47">
        <v>45836</v>
      </c>
      <c r="D54" s="48">
        <v>1734.0432497904649</v>
      </c>
      <c r="E54" s="48">
        <v>95.505810858911204</v>
      </c>
      <c r="F54" s="48">
        <v>87.558112630704898</v>
      </c>
      <c r="G54" s="48">
        <v>7.9476982282063222</v>
      </c>
      <c r="H54" s="48">
        <v>1646.4851371597597</v>
      </c>
    </row>
    <row r="55" spans="2:8" x14ac:dyDescent="0.2">
      <c r="B55" s="46">
        <v>43</v>
      </c>
      <c r="C55" s="47">
        <v>45866</v>
      </c>
      <c r="D55" s="48">
        <v>1646.4851371597597</v>
      </c>
      <c r="E55" s="48">
        <v>95.505810858911204</v>
      </c>
      <c r="F55" s="48">
        <v>87.959420646928947</v>
      </c>
      <c r="G55" s="48">
        <v>7.5463902119822581</v>
      </c>
      <c r="H55" s="48">
        <v>1558.5257165128278</v>
      </c>
    </row>
    <row r="56" spans="2:8" x14ac:dyDescent="0.2">
      <c r="B56" s="46">
        <v>44</v>
      </c>
      <c r="C56" s="47">
        <v>45897</v>
      </c>
      <c r="D56" s="48">
        <v>1558.5257165128278</v>
      </c>
      <c r="E56" s="48">
        <v>95.505810858911204</v>
      </c>
      <c r="F56" s="48">
        <v>88.362567991560695</v>
      </c>
      <c r="G56" s="48">
        <v>7.1432428673504988</v>
      </c>
      <c r="H56" s="48">
        <v>1470.163148521272</v>
      </c>
    </row>
    <row r="57" spans="2:8" x14ac:dyDescent="0.2">
      <c r="B57" s="46">
        <v>45</v>
      </c>
      <c r="C57" s="47">
        <v>45928</v>
      </c>
      <c r="D57" s="48">
        <v>1470.163148521272</v>
      </c>
      <c r="E57" s="48">
        <v>95.505810858911204</v>
      </c>
      <c r="F57" s="48">
        <v>88.767563094855362</v>
      </c>
      <c r="G57" s="48">
        <v>6.7382477640558474</v>
      </c>
      <c r="H57" s="48">
        <v>1381.395585426415</v>
      </c>
    </row>
    <row r="58" spans="2:8" x14ac:dyDescent="0.2">
      <c r="B58" s="46">
        <v>46</v>
      </c>
      <c r="C58" s="47">
        <v>45958</v>
      </c>
      <c r="D58" s="48">
        <v>1381.395585426415</v>
      </c>
      <c r="E58" s="48">
        <v>95.505810858911204</v>
      </c>
      <c r="F58" s="48">
        <v>89.174414425706786</v>
      </c>
      <c r="G58" s="48">
        <v>6.3313964332044268</v>
      </c>
      <c r="H58" s="48">
        <v>1292.221171000705</v>
      </c>
    </row>
    <row r="59" spans="2:8" x14ac:dyDescent="0.2">
      <c r="B59" s="46">
        <v>47</v>
      </c>
      <c r="C59" s="47">
        <v>45989</v>
      </c>
      <c r="D59" s="48">
        <v>1292.221171000705</v>
      </c>
      <c r="E59" s="48">
        <v>95.505810858911204</v>
      </c>
      <c r="F59" s="48">
        <v>89.583130491824605</v>
      </c>
      <c r="G59" s="48">
        <v>5.9226803670866035</v>
      </c>
      <c r="H59" s="48">
        <v>1202.6380405088848</v>
      </c>
    </row>
    <row r="60" spans="2:8" x14ac:dyDescent="0.2">
      <c r="B60" s="46">
        <v>48</v>
      </c>
      <c r="C60" s="47">
        <v>46019</v>
      </c>
      <c r="D60" s="48">
        <v>1202.6380405088848</v>
      </c>
      <c r="E60" s="48">
        <v>95.505810858911204</v>
      </c>
      <c r="F60" s="48">
        <v>89.993719839912131</v>
      </c>
      <c r="G60" s="48">
        <v>5.5120910189990742</v>
      </c>
      <c r="H60" s="48">
        <v>1112.6443206689701</v>
      </c>
    </row>
    <row r="61" spans="2:8" x14ac:dyDescent="0.2">
      <c r="B61" s="46">
        <v>49</v>
      </c>
      <c r="C61" s="47">
        <v>46050</v>
      </c>
      <c r="D61" s="48">
        <v>1112.6443206689701</v>
      </c>
      <c r="E61" s="48">
        <v>95.505810858911204</v>
      </c>
      <c r="F61" s="48">
        <v>90.406191055845071</v>
      </c>
      <c r="G61" s="48">
        <v>5.0996198030661439</v>
      </c>
      <c r="H61" s="48">
        <v>1022.2381296131243</v>
      </c>
    </row>
    <row r="62" spans="2:8" x14ac:dyDescent="0.2">
      <c r="B62" s="46">
        <v>50</v>
      </c>
      <c r="C62" s="47">
        <v>46081</v>
      </c>
      <c r="D62" s="48">
        <v>1022.2381296131243</v>
      </c>
      <c r="E62" s="48">
        <v>95.505810858911204</v>
      </c>
      <c r="F62" s="48">
        <v>90.82055276485103</v>
      </c>
      <c r="G62" s="48">
        <v>4.6852580940601873</v>
      </c>
      <c r="H62" s="48">
        <v>931.4175768482728</v>
      </c>
    </row>
    <row r="63" spans="2:8" x14ac:dyDescent="0.2">
      <c r="B63" s="46">
        <v>51</v>
      </c>
      <c r="C63" s="47">
        <v>46109</v>
      </c>
      <c r="D63" s="48">
        <v>931.4175768482728</v>
      </c>
      <c r="E63" s="48">
        <v>95.505810858911204</v>
      </c>
      <c r="F63" s="48">
        <v>91.236813631689913</v>
      </c>
      <c r="G63" s="48">
        <v>4.2689972272212859</v>
      </c>
      <c r="H63" s="48">
        <v>840.18076321658282</v>
      </c>
    </row>
    <row r="64" spans="2:8" x14ac:dyDescent="0.2">
      <c r="B64" s="46">
        <v>52</v>
      </c>
      <c r="C64" s="47">
        <v>46140</v>
      </c>
      <c r="D64" s="48">
        <v>840.18076321658282</v>
      </c>
      <c r="E64" s="48">
        <v>95.505810858911204</v>
      </c>
      <c r="F64" s="48">
        <v>91.654982360835163</v>
      </c>
      <c r="G64" s="48">
        <v>3.8508284980760412</v>
      </c>
      <c r="H64" s="48">
        <v>748.52578085574714</v>
      </c>
    </row>
    <row r="65" spans="2:8" x14ac:dyDescent="0.2">
      <c r="B65" s="46">
        <v>53</v>
      </c>
      <c r="C65" s="47">
        <v>46170</v>
      </c>
      <c r="D65" s="48">
        <v>748.52578085574714</v>
      </c>
      <c r="E65" s="48">
        <v>95.505810858911204</v>
      </c>
      <c r="F65" s="48">
        <v>92.075067696655665</v>
      </c>
      <c r="G65" s="48">
        <v>3.4307431622555464</v>
      </c>
      <c r="H65" s="48">
        <v>656.45071315908899</v>
      </c>
    </row>
    <row r="66" spans="2:8" x14ac:dyDescent="0.2">
      <c r="B66" s="46">
        <v>54</v>
      </c>
      <c r="C66" s="47">
        <v>46201</v>
      </c>
      <c r="D66" s="48">
        <v>656.45071315908899</v>
      </c>
      <c r="E66" s="48">
        <v>95.505810858911204</v>
      </c>
      <c r="F66" s="48">
        <v>92.497078423598666</v>
      </c>
      <c r="G66" s="48">
        <v>3.0087324353125413</v>
      </c>
      <c r="H66" s="48">
        <v>563.9536347354906</v>
      </c>
    </row>
    <row r="67" spans="2:8" x14ac:dyDescent="0.2">
      <c r="B67" s="46">
        <v>55</v>
      </c>
      <c r="C67" s="47">
        <v>46231</v>
      </c>
      <c r="D67" s="48">
        <v>563.9536347354906</v>
      </c>
      <c r="E67" s="48">
        <v>95.505810858911204</v>
      </c>
      <c r="F67" s="48">
        <v>92.92102336637349</v>
      </c>
      <c r="G67" s="48">
        <v>2.5847874925377141</v>
      </c>
      <c r="H67" s="48">
        <v>471.03261136911897</v>
      </c>
    </row>
    <row r="68" spans="2:8" x14ac:dyDescent="0.2">
      <c r="B68" s="46">
        <v>56</v>
      </c>
      <c r="C68" s="47">
        <v>46262</v>
      </c>
      <c r="D68" s="48">
        <v>471.03261136911897</v>
      </c>
      <c r="E68" s="48">
        <v>95.505810858911204</v>
      </c>
      <c r="F68" s="48">
        <v>93.346911390136029</v>
      </c>
      <c r="G68" s="48">
        <v>2.1588994687751688</v>
      </c>
      <c r="H68" s="48">
        <v>377.68569997898339</v>
      </c>
    </row>
    <row r="69" spans="2:8" x14ac:dyDescent="0.2">
      <c r="B69" s="46">
        <v>57</v>
      </c>
      <c r="C69" s="47">
        <v>46293</v>
      </c>
      <c r="D69" s="48">
        <v>377.68569997898339</v>
      </c>
      <c r="E69" s="48">
        <v>95.505810858911204</v>
      </c>
      <c r="F69" s="48">
        <v>93.774751400674162</v>
      </c>
      <c r="G69" s="48">
        <v>1.7310594582370453</v>
      </c>
      <c r="H69" s="48">
        <v>283.91094857830831</v>
      </c>
    </row>
    <row r="70" spans="2:8" x14ac:dyDescent="0.2">
      <c r="B70" s="46">
        <v>58</v>
      </c>
      <c r="C70" s="47">
        <v>46323</v>
      </c>
      <c r="D70" s="48">
        <v>283.91094857830831</v>
      </c>
      <c r="E70" s="48">
        <v>95.505810858911204</v>
      </c>
      <c r="F70" s="48">
        <v>94.204552344593935</v>
      </c>
      <c r="G70" s="48">
        <v>1.3012585143172883</v>
      </c>
      <c r="H70" s="48">
        <v>189.70639623371517</v>
      </c>
    </row>
    <row r="71" spans="2:8" x14ac:dyDescent="0.2">
      <c r="B71" s="46">
        <v>59</v>
      </c>
      <c r="C71" s="47">
        <v>46354</v>
      </c>
      <c r="D71" s="48">
        <v>189.70639623371517</v>
      </c>
      <c r="E71" s="48">
        <v>95.505810858911204</v>
      </c>
      <c r="F71" s="48">
        <v>94.636323209506642</v>
      </c>
      <c r="G71" s="48">
        <v>0.86948764940456613</v>
      </c>
      <c r="H71" s="48">
        <v>95.070073024206977</v>
      </c>
    </row>
    <row r="72" spans="2:8" x14ac:dyDescent="0.2">
      <c r="B72" s="46">
        <v>60</v>
      </c>
      <c r="C72" s="47">
        <v>46384</v>
      </c>
      <c r="D72" s="48">
        <v>95.070073024206977</v>
      </c>
      <c r="E72" s="48">
        <v>95.505810858911204</v>
      </c>
      <c r="F72" s="48">
        <v>95.070073024216882</v>
      </c>
      <c r="G72" s="48">
        <v>0.43573783469432742</v>
      </c>
      <c r="H72" s="48">
        <v>-9.0949470177292824E-12</v>
      </c>
    </row>
    <row r="73" spans="2:8" x14ac:dyDescent="0.2">
      <c r="B73" s="43" t="s">
        <v>99</v>
      </c>
      <c r="C73" s="42" t="s">
        <v>99</v>
      </c>
      <c r="D73" s="44" t="s">
        <v>99</v>
      </c>
      <c r="E73" s="44" t="s">
        <v>99</v>
      </c>
      <c r="F73" s="44" t="s">
        <v>99</v>
      </c>
      <c r="G73" s="44" t="s">
        <v>99</v>
      </c>
      <c r="H73" s="44" t="s">
        <v>99</v>
      </c>
    </row>
    <row r="74" spans="2:8" x14ac:dyDescent="0.2">
      <c r="B74" s="43" t="s">
        <v>99</v>
      </c>
      <c r="C74" s="42" t="s">
        <v>99</v>
      </c>
      <c r="D74" s="44" t="s">
        <v>99</v>
      </c>
      <c r="E74" s="44" t="s">
        <v>99</v>
      </c>
      <c r="F74" s="44" t="s">
        <v>99</v>
      </c>
      <c r="G74" s="44" t="s">
        <v>99</v>
      </c>
      <c r="H74" s="44" t="s">
        <v>99</v>
      </c>
    </row>
    <row r="75" spans="2:8" x14ac:dyDescent="0.2">
      <c r="B75" s="43" t="s">
        <v>99</v>
      </c>
      <c r="C75" s="42" t="s">
        <v>99</v>
      </c>
      <c r="D75" s="44" t="s">
        <v>99</v>
      </c>
      <c r="E75" s="44" t="s">
        <v>99</v>
      </c>
      <c r="F75" s="44" t="s">
        <v>99</v>
      </c>
      <c r="G75" s="44" t="s">
        <v>99</v>
      </c>
      <c r="H75" s="44" t="s">
        <v>99</v>
      </c>
    </row>
    <row r="76" spans="2:8" x14ac:dyDescent="0.2">
      <c r="B76" s="43" t="s">
        <v>99</v>
      </c>
      <c r="C76" s="42" t="s">
        <v>99</v>
      </c>
      <c r="D76" s="44" t="s">
        <v>99</v>
      </c>
      <c r="E76" s="44" t="s">
        <v>99</v>
      </c>
      <c r="F76" s="44" t="s">
        <v>99</v>
      </c>
      <c r="G76" s="44" t="s">
        <v>99</v>
      </c>
      <c r="H76" s="44" t="s">
        <v>99</v>
      </c>
    </row>
    <row r="77" spans="2:8" x14ac:dyDescent="0.2">
      <c r="B77" s="43" t="s">
        <v>99</v>
      </c>
      <c r="C77" s="42" t="s">
        <v>99</v>
      </c>
      <c r="D77" s="44" t="s">
        <v>99</v>
      </c>
      <c r="E77" s="44" t="s">
        <v>99</v>
      </c>
      <c r="F77" s="44" t="s">
        <v>99</v>
      </c>
      <c r="G77" s="44" t="s">
        <v>99</v>
      </c>
      <c r="H77" s="44" t="s">
        <v>99</v>
      </c>
    </row>
    <row r="78" spans="2:8" x14ac:dyDescent="0.2">
      <c r="B78" s="43" t="s">
        <v>99</v>
      </c>
      <c r="C78" s="42" t="s">
        <v>99</v>
      </c>
      <c r="D78" s="44" t="s">
        <v>99</v>
      </c>
      <c r="E78" s="44" t="s">
        <v>99</v>
      </c>
      <c r="F78" s="44" t="s">
        <v>99</v>
      </c>
      <c r="G78" s="44" t="s">
        <v>99</v>
      </c>
      <c r="H78" s="44" t="s">
        <v>99</v>
      </c>
    </row>
    <row r="79" spans="2:8" x14ac:dyDescent="0.2">
      <c r="B79" s="43" t="s">
        <v>99</v>
      </c>
      <c r="C79" s="42" t="s">
        <v>99</v>
      </c>
      <c r="D79" s="44" t="s">
        <v>99</v>
      </c>
      <c r="E79" s="44" t="s">
        <v>99</v>
      </c>
      <c r="F79" s="44" t="s">
        <v>99</v>
      </c>
      <c r="G79" s="44" t="s">
        <v>99</v>
      </c>
      <c r="H79" s="44" t="s">
        <v>99</v>
      </c>
    </row>
    <row r="80" spans="2:8" x14ac:dyDescent="0.2">
      <c r="B80" s="43" t="s">
        <v>99</v>
      </c>
      <c r="C80" s="42" t="s">
        <v>99</v>
      </c>
      <c r="D80" s="44" t="s">
        <v>99</v>
      </c>
      <c r="E80" s="44" t="s">
        <v>99</v>
      </c>
      <c r="F80" s="44" t="s">
        <v>99</v>
      </c>
      <c r="G80" s="44" t="s">
        <v>99</v>
      </c>
      <c r="H80" s="44" t="s">
        <v>99</v>
      </c>
    </row>
    <row r="81" spans="2:8" x14ac:dyDescent="0.2">
      <c r="B81" s="43" t="s">
        <v>99</v>
      </c>
      <c r="C81" s="42" t="s">
        <v>99</v>
      </c>
      <c r="D81" s="44" t="s">
        <v>99</v>
      </c>
      <c r="E81" s="44" t="s">
        <v>99</v>
      </c>
      <c r="F81" s="44" t="s">
        <v>99</v>
      </c>
      <c r="G81" s="44" t="s">
        <v>99</v>
      </c>
      <c r="H81" s="44" t="s">
        <v>99</v>
      </c>
    </row>
    <row r="82" spans="2:8" x14ac:dyDescent="0.2">
      <c r="B82" s="43" t="s">
        <v>99</v>
      </c>
      <c r="C82" s="42" t="s">
        <v>99</v>
      </c>
      <c r="D82" s="44" t="s">
        <v>99</v>
      </c>
      <c r="E82" s="44" t="s">
        <v>99</v>
      </c>
      <c r="F82" s="44" t="s">
        <v>99</v>
      </c>
      <c r="G82" s="44" t="s">
        <v>99</v>
      </c>
      <c r="H82" s="44" t="s">
        <v>99</v>
      </c>
    </row>
    <row r="83" spans="2:8" x14ac:dyDescent="0.2">
      <c r="B83" s="43" t="s">
        <v>99</v>
      </c>
      <c r="C83" s="42" t="s">
        <v>99</v>
      </c>
      <c r="D83" s="44" t="s">
        <v>99</v>
      </c>
      <c r="E83" s="44" t="s">
        <v>99</v>
      </c>
      <c r="F83" s="44" t="s">
        <v>99</v>
      </c>
      <c r="G83" s="44" t="s">
        <v>99</v>
      </c>
      <c r="H83" s="44" t="s">
        <v>99</v>
      </c>
    </row>
    <row r="84" spans="2:8" x14ac:dyDescent="0.2">
      <c r="B84" s="43" t="s">
        <v>99</v>
      </c>
      <c r="C84" s="42" t="s">
        <v>99</v>
      </c>
      <c r="D84" s="44" t="s">
        <v>99</v>
      </c>
      <c r="E84" s="44" t="s">
        <v>99</v>
      </c>
      <c r="F84" s="44" t="s">
        <v>99</v>
      </c>
      <c r="G84" s="44" t="s">
        <v>99</v>
      </c>
      <c r="H84" s="44" t="s">
        <v>99</v>
      </c>
    </row>
    <row r="85" spans="2:8" x14ac:dyDescent="0.2">
      <c r="B85" s="43" t="s">
        <v>99</v>
      </c>
      <c r="C85" s="42" t="s">
        <v>99</v>
      </c>
      <c r="D85" s="44" t="s">
        <v>99</v>
      </c>
      <c r="E85" s="44" t="s">
        <v>99</v>
      </c>
      <c r="F85" s="44" t="s">
        <v>99</v>
      </c>
      <c r="G85" s="44" t="s">
        <v>99</v>
      </c>
      <c r="H85" s="44" t="s">
        <v>99</v>
      </c>
    </row>
    <row r="86" spans="2:8" x14ac:dyDescent="0.2">
      <c r="B86" s="43" t="s">
        <v>99</v>
      </c>
      <c r="C86" s="42" t="s">
        <v>99</v>
      </c>
      <c r="D86" s="44" t="s">
        <v>99</v>
      </c>
      <c r="E86" s="44" t="s">
        <v>99</v>
      </c>
      <c r="F86" s="44" t="s">
        <v>99</v>
      </c>
      <c r="G86" s="44" t="s">
        <v>99</v>
      </c>
      <c r="H86" s="44" t="s">
        <v>99</v>
      </c>
    </row>
    <row r="87" spans="2:8" x14ac:dyDescent="0.2">
      <c r="B87" s="43" t="s">
        <v>99</v>
      </c>
      <c r="C87" s="42" t="s">
        <v>99</v>
      </c>
      <c r="D87" s="44" t="s">
        <v>99</v>
      </c>
      <c r="E87" s="44" t="s">
        <v>99</v>
      </c>
      <c r="F87" s="44" t="s">
        <v>99</v>
      </c>
      <c r="G87" s="44" t="s">
        <v>99</v>
      </c>
      <c r="H87" s="44" t="s">
        <v>99</v>
      </c>
    </row>
    <row r="88" spans="2:8" x14ac:dyDescent="0.2">
      <c r="B88" s="43" t="s">
        <v>99</v>
      </c>
      <c r="C88" s="42" t="s">
        <v>99</v>
      </c>
      <c r="D88" s="44" t="s">
        <v>99</v>
      </c>
      <c r="E88" s="44" t="s">
        <v>99</v>
      </c>
      <c r="F88" s="44" t="s">
        <v>99</v>
      </c>
      <c r="G88" s="44" t="s">
        <v>99</v>
      </c>
      <c r="H88" s="44" t="s">
        <v>99</v>
      </c>
    </row>
    <row r="89" spans="2:8" x14ac:dyDescent="0.2">
      <c r="B89" s="43" t="s">
        <v>99</v>
      </c>
      <c r="C89" s="42" t="s">
        <v>99</v>
      </c>
      <c r="D89" s="44" t="s">
        <v>99</v>
      </c>
      <c r="E89" s="44" t="s">
        <v>99</v>
      </c>
      <c r="F89" s="44" t="s">
        <v>99</v>
      </c>
      <c r="G89" s="44" t="s">
        <v>99</v>
      </c>
      <c r="H89" s="44" t="s">
        <v>99</v>
      </c>
    </row>
    <row r="90" spans="2:8" x14ac:dyDescent="0.2">
      <c r="B90" s="43" t="s">
        <v>99</v>
      </c>
      <c r="C90" s="42" t="s">
        <v>99</v>
      </c>
      <c r="D90" s="44" t="s">
        <v>99</v>
      </c>
      <c r="E90" s="44" t="s">
        <v>99</v>
      </c>
      <c r="F90" s="44" t="s">
        <v>99</v>
      </c>
      <c r="G90" s="44" t="s">
        <v>99</v>
      </c>
      <c r="H90" s="44" t="s">
        <v>99</v>
      </c>
    </row>
    <row r="91" spans="2:8" x14ac:dyDescent="0.2">
      <c r="B91" s="43" t="s">
        <v>99</v>
      </c>
      <c r="C91" s="42" t="s">
        <v>99</v>
      </c>
      <c r="D91" s="44" t="s">
        <v>99</v>
      </c>
      <c r="E91" s="44" t="s">
        <v>99</v>
      </c>
      <c r="F91" s="44" t="s">
        <v>99</v>
      </c>
      <c r="G91" s="44" t="s">
        <v>99</v>
      </c>
      <c r="H91" s="44" t="s">
        <v>99</v>
      </c>
    </row>
    <row r="92" spans="2:8" x14ac:dyDescent="0.2">
      <c r="B92" s="43" t="s">
        <v>99</v>
      </c>
      <c r="C92" s="42" t="s">
        <v>99</v>
      </c>
      <c r="D92" s="44" t="s">
        <v>99</v>
      </c>
      <c r="E92" s="44" t="s">
        <v>99</v>
      </c>
      <c r="F92" s="44" t="s">
        <v>99</v>
      </c>
      <c r="G92" s="44" t="s">
        <v>99</v>
      </c>
      <c r="H92" s="44" t="s">
        <v>99</v>
      </c>
    </row>
    <row r="93" spans="2:8" x14ac:dyDescent="0.2">
      <c r="B93" s="43" t="s">
        <v>99</v>
      </c>
      <c r="C93" s="42" t="s">
        <v>99</v>
      </c>
      <c r="D93" s="44" t="s">
        <v>99</v>
      </c>
      <c r="E93" s="44" t="s">
        <v>99</v>
      </c>
      <c r="F93" s="44" t="s">
        <v>99</v>
      </c>
      <c r="G93" s="44" t="s">
        <v>99</v>
      </c>
      <c r="H93" s="44" t="s">
        <v>99</v>
      </c>
    </row>
    <row r="94" spans="2:8" x14ac:dyDescent="0.2">
      <c r="B94" s="43" t="s">
        <v>99</v>
      </c>
      <c r="C94" s="42" t="s">
        <v>99</v>
      </c>
      <c r="D94" s="44" t="s">
        <v>99</v>
      </c>
      <c r="E94" s="44" t="s">
        <v>99</v>
      </c>
      <c r="F94" s="44" t="s">
        <v>99</v>
      </c>
      <c r="G94" s="44" t="s">
        <v>99</v>
      </c>
      <c r="H94" s="44" t="s">
        <v>99</v>
      </c>
    </row>
    <row r="95" spans="2:8" x14ac:dyDescent="0.2">
      <c r="B95" s="43" t="s">
        <v>99</v>
      </c>
      <c r="C95" s="42" t="s">
        <v>99</v>
      </c>
      <c r="D95" s="44" t="s">
        <v>99</v>
      </c>
      <c r="E95" s="44" t="s">
        <v>99</v>
      </c>
      <c r="F95" s="44" t="s">
        <v>99</v>
      </c>
      <c r="G95" s="44" t="s">
        <v>99</v>
      </c>
      <c r="H95" s="44" t="s">
        <v>99</v>
      </c>
    </row>
    <row r="96" spans="2:8" x14ac:dyDescent="0.2">
      <c r="B96" s="43" t="s">
        <v>99</v>
      </c>
      <c r="C96" s="42" t="s">
        <v>99</v>
      </c>
      <c r="D96" s="44" t="s">
        <v>99</v>
      </c>
      <c r="E96" s="44" t="s">
        <v>99</v>
      </c>
      <c r="F96" s="44" t="s">
        <v>99</v>
      </c>
      <c r="G96" s="44" t="s">
        <v>99</v>
      </c>
      <c r="H96" s="44" t="s">
        <v>99</v>
      </c>
    </row>
    <row r="97" spans="2:8" x14ac:dyDescent="0.2">
      <c r="B97" s="43" t="s">
        <v>99</v>
      </c>
      <c r="C97" s="42" t="s">
        <v>99</v>
      </c>
      <c r="D97" s="44" t="s">
        <v>99</v>
      </c>
      <c r="E97" s="44" t="s">
        <v>99</v>
      </c>
      <c r="F97" s="44" t="s">
        <v>99</v>
      </c>
      <c r="G97" s="44" t="s">
        <v>99</v>
      </c>
      <c r="H97" s="44" t="s">
        <v>99</v>
      </c>
    </row>
    <row r="98" spans="2:8" x14ac:dyDescent="0.2">
      <c r="B98" s="43" t="s">
        <v>99</v>
      </c>
      <c r="C98" s="42" t="s">
        <v>99</v>
      </c>
      <c r="D98" s="44" t="s">
        <v>99</v>
      </c>
      <c r="E98" s="44" t="s">
        <v>99</v>
      </c>
      <c r="F98" s="44" t="s">
        <v>99</v>
      </c>
      <c r="G98" s="44" t="s">
        <v>99</v>
      </c>
      <c r="H98" s="44" t="s">
        <v>99</v>
      </c>
    </row>
    <row r="99" spans="2:8" x14ac:dyDescent="0.2">
      <c r="B99" s="43" t="s">
        <v>99</v>
      </c>
      <c r="C99" s="42" t="s">
        <v>99</v>
      </c>
      <c r="D99" s="44" t="s">
        <v>99</v>
      </c>
      <c r="E99" s="44" t="s">
        <v>99</v>
      </c>
      <c r="F99" s="44" t="s">
        <v>99</v>
      </c>
      <c r="G99" s="44" t="s">
        <v>99</v>
      </c>
      <c r="H99" s="44" t="s">
        <v>99</v>
      </c>
    </row>
    <row r="100" spans="2:8" x14ac:dyDescent="0.2">
      <c r="B100" s="43" t="s">
        <v>99</v>
      </c>
      <c r="C100" s="42" t="s">
        <v>99</v>
      </c>
      <c r="D100" s="44" t="s">
        <v>99</v>
      </c>
      <c r="E100" s="44" t="s">
        <v>99</v>
      </c>
      <c r="F100" s="44" t="s">
        <v>99</v>
      </c>
      <c r="G100" s="44" t="s">
        <v>99</v>
      </c>
      <c r="H100" s="44" t="s">
        <v>99</v>
      </c>
    </row>
    <row r="101" spans="2:8" x14ac:dyDescent="0.2">
      <c r="B101" s="43" t="s">
        <v>99</v>
      </c>
      <c r="C101" s="42" t="s">
        <v>99</v>
      </c>
      <c r="D101" s="44" t="s">
        <v>99</v>
      </c>
      <c r="E101" s="44" t="s">
        <v>99</v>
      </c>
      <c r="F101" s="44" t="s">
        <v>99</v>
      </c>
      <c r="G101" s="44" t="s">
        <v>99</v>
      </c>
      <c r="H101" s="44" t="s">
        <v>99</v>
      </c>
    </row>
    <row r="102" spans="2:8" x14ac:dyDescent="0.2">
      <c r="B102" s="43" t="s">
        <v>99</v>
      </c>
      <c r="C102" s="42" t="s">
        <v>99</v>
      </c>
      <c r="D102" s="44" t="s">
        <v>99</v>
      </c>
      <c r="E102" s="44" t="s">
        <v>99</v>
      </c>
      <c r="F102" s="44" t="s">
        <v>99</v>
      </c>
      <c r="G102" s="44" t="s">
        <v>99</v>
      </c>
      <c r="H102" s="44" t="s">
        <v>99</v>
      </c>
    </row>
    <row r="103" spans="2:8" x14ac:dyDescent="0.2">
      <c r="B103" s="43" t="s">
        <v>99</v>
      </c>
      <c r="C103" s="42" t="s">
        <v>99</v>
      </c>
      <c r="D103" s="44" t="s">
        <v>99</v>
      </c>
      <c r="E103" s="44" t="s">
        <v>99</v>
      </c>
      <c r="F103" s="44" t="s">
        <v>99</v>
      </c>
      <c r="G103" s="44" t="s">
        <v>99</v>
      </c>
      <c r="H103" s="44" t="s">
        <v>99</v>
      </c>
    </row>
    <row r="104" spans="2:8" x14ac:dyDescent="0.2">
      <c r="B104" s="43" t="s">
        <v>99</v>
      </c>
      <c r="C104" s="42" t="s">
        <v>99</v>
      </c>
      <c r="D104" s="44" t="s">
        <v>99</v>
      </c>
      <c r="E104" s="44" t="s">
        <v>99</v>
      </c>
      <c r="F104" s="44" t="s">
        <v>99</v>
      </c>
      <c r="G104" s="44" t="s">
        <v>99</v>
      </c>
      <c r="H104" s="44" t="s">
        <v>99</v>
      </c>
    </row>
    <row r="105" spans="2:8" x14ac:dyDescent="0.2">
      <c r="B105" s="43" t="s">
        <v>99</v>
      </c>
      <c r="C105" s="42" t="s">
        <v>99</v>
      </c>
      <c r="D105" s="44" t="s">
        <v>99</v>
      </c>
      <c r="E105" s="44" t="s">
        <v>99</v>
      </c>
      <c r="F105" s="44" t="s">
        <v>99</v>
      </c>
      <c r="G105" s="44" t="s">
        <v>99</v>
      </c>
      <c r="H105" s="44" t="s">
        <v>99</v>
      </c>
    </row>
    <row r="106" spans="2:8" x14ac:dyDescent="0.2">
      <c r="B106" s="43" t="s">
        <v>99</v>
      </c>
      <c r="C106" s="42" t="s">
        <v>99</v>
      </c>
      <c r="D106" s="44" t="s">
        <v>99</v>
      </c>
      <c r="E106" s="44" t="s">
        <v>99</v>
      </c>
      <c r="F106" s="44" t="s">
        <v>99</v>
      </c>
      <c r="G106" s="44" t="s">
        <v>99</v>
      </c>
      <c r="H106" s="44" t="s">
        <v>99</v>
      </c>
    </row>
    <row r="107" spans="2:8" x14ac:dyDescent="0.2">
      <c r="B107" s="43" t="s">
        <v>99</v>
      </c>
      <c r="C107" s="42" t="s">
        <v>99</v>
      </c>
      <c r="D107" s="44" t="s">
        <v>99</v>
      </c>
      <c r="E107" s="44" t="s">
        <v>99</v>
      </c>
      <c r="F107" s="44" t="s">
        <v>99</v>
      </c>
      <c r="G107" s="44" t="s">
        <v>99</v>
      </c>
      <c r="H107" s="44" t="s">
        <v>99</v>
      </c>
    </row>
    <row r="108" spans="2:8" x14ac:dyDescent="0.2">
      <c r="B108" s="43" t="s">
        <v>99</v>
      </c>
      <c r="C108" s="42" t="s">
        <v>99</v>
      </c>
      <c r="D108" s="44" t="s">
        <v>99</v>
      </c>
      <c r="E108" s="44" t="s">
        <v>99</v>
      </c>
      <c r="F108" s="44" t="s">
        <v>99</v>
      </c>
      <c r="G108" s="44" t="s">
        <v>99</v>
      </c>
      <c r="H108" s="44" t="s">
        <v>99</v>
      </c>
    </row>
    <row r="109" spans="2:8" x14ac:dyDescent="0.2">
      <c r="B109" s="43" t="s">
        <v>99</v>
      </c>
      <c r="C109" s="42" t="s">
        <v>99</v>
      </c>
      <c r="D109" s="44" t="s">
        <v>99</v>
      </c>
      <c r="E109" s="44" t="s">
        <v>99</v>
      </c>
      <c r="F109" s="44" t="s">
        <v>99</v>
      </c>
      <c r="G109" s="44" t="s">
        <v>99</v>
      </c>
      <c r="H109" s="44" t="s">
        <v>99</v>
      </c>
    </row>
    <row r="110" spans="2:8" x14ac:dyDescent="0.2">
      <c r="B110" s="43" t="s">
        <v>99</v>
      </c>
      <c r="C110" s="42" t="s">
        <v>99</v>
      </c>
      <c r="D110" s="44" t="s">
        <v>99</v>
      </c>
      <c r="E110" s="44" t="s">
        <v>99</v>
      </c>
      <c r="F110" s="44" t="s">
        <v>99</v>
      </c>
      <c r="G110" s="44" t="s">
        <v>99</v>
      </c>
      <c r="H110" s="44" t="s">
        <v>99</v>
      </c>
    </row>
    <row r="111" spans="2:8" x14ac:dyDescent="0.2">
      <c r="B111" s="43" t="s">
        <v>99</v>
      </c>
      <c r="C111" s="42" t="s">
        <v>99</v>
      </c>
      <c r="D111" s="44" t="s">
        <v>99</v>
      </c>
      <c r="E111" s="44" t="s">
        <v>99</v>
      </c>
      <c r="F111" s="44" t="s">
        <v>99</v>
      </c>
      <c r="G111" s="44" t="s">
        <v>99</v>
      </c>
      <c r="H111" s="44" t="s">
        <v>99</v>
      </c>
    </row>
    <row r="112" spans="2:8" x14ac:dyDescent="0.2">
      <c r="B112" s="43" t="s">
        <v>99</v>
      </c>
      <c r="C112" s="42" t="s">
        <v>99</v>
      </c>
      <c r="D112" s="44" t="s">
        <v>99</v>
      </c>
      <c r="E112" s="44" t="s">
        <v>99</v>
      </c>
      <c r="F112" s="44" t="s">
        <v>99</v>
      </c>
      <c r="G112" s="44" t="s">
        <v>99</v>
      </c>
      <c r="H112" s="44" t="s">
        <v>99</v>
      </c>
    </row>
    <row r="113" spans="2:8" x14ac:dyDescent="0.2">
      <c r="B113" s="43" t="s">
        <v>99</v>
      </c>
      <c r="C113" s="42" t="s">
        <v>99</v>
      </c>
      <c r="D113" s="44" t="s">
        <v>99</v>
      </c>
      <c r="E113" s="44" t="s">
        <v>99</v>
      </c>
      <c r="F113" s="44" t="s">
        <v>99</v>
      </c>
      <c r="G113" s="44" t="s">
        <v>99</v>
      </c>
      <c r="H113" s="44" t="s">
        <v>99</v>
      </c>
    </row>
    <row r="114" spans="2:8" x14ac:dyDescent="0.2">
      <c r="B114" s="43" t="s">
        <v>99</v>
      </c>
      <c r="C114" s="42" t="s">
        <v>99</v>
      </c>
      <c r="D114" s="44" t="s">
        <v>99</v>
      </c>
      <c r="E114" s="44" t="s">
        <v>99</v>
      </c>
      <c r="F114" s="44" t="s">
        <v>99</v>
      </c>
      <c r="G114" s="44" t="s">
        <v>99</v>
      </c>
      <c r="H114" s="44" t="s">
        <v>99</v>
      </c>
    </row>
    <row r="115" spans="2:8" x14ac:dyDescent="0.2">
      <c r="B115" s="43" t="s">
        <v>99</v>
      </c>
      <c r="C115" s="42" t="s">
        <v>99</v>
      </c>
      <c r="D115" s="44" t="s">
        <v>99</v>
      </c>
      <c r="E115" s="44" t="s">
        <v>99</v>
      </c>
      <c r="F115" s="44" t="s">
        <v>99</v>
      </c>
      <c r="G115" s="44" t="s">
        <v>99</v>
      </c>
      <c r="H115" s="44" t="s">
        <v>99</v>
      </c>
    </row>
    <row r="116" spans="2:8" x14ac:dyDescent="0.2">
      <c r="B116" s="43" t="s">
        <v>99</v>
      </c>
      <c r="C116" s="42" t="s">
        <v>99</v>
      </c>
      <c r="D116" s="44" t="s">
        <v>99</v>
      </c>
      <c r="E116" s="44" t="s">
        <v>99</v>
      </c>
      <c r="F116" s="44" t="s">
        <v>99</v>
      </c>
      <c r="G116" s="44" t="s">
        <v>99</v>
      </c>
      <c r="H116" s="44" t="s">
        <v>99</v>
      </c>
    </row>
    <row r="117" spans="2:8" x14ac:dyDescent="0.2">
      <c r="B117" s="43" t="s">
        <v>99</v>
      </c>
      <c r="C117" s="42" t="s">
        <v>99</v>
      </c>
      <c r="D117" s="44" t="s">
        <v>99</v>
      </c>
      <c r="E117" s="44" t="s">
        <v>99</v>
      </c>
      <c r="F117" s="44" t="s">
        <v>99</v>
      </c>
      <c r="G117" s="44" t="s">
        <v>99</v>
      </c>
      <c r="H117" s="44" t="s">
        <v>99</v>
      </c>
    </row>
    <row r="118" spans="2:8" x14ac:dyDescent="0.2">
      <c r="B118" s="43" t="s">
        <v>99</v>
      </c>
      <c r="C118" s="42" t="s">
        <v>99</v>
      </c>
      <c r="D118" s="44" t="s">
        <v>99</v>
      </c>
      <c r="E118" s="44" t="s">
        <v>99</v>
      </c>
      <c r="F118" s="44" t="s">
        <v>99</v>
      </c>
      <c r="G118" s="44" t="s">
        <v>99</v>
      </c>
      <c r="H118" s="44" t="s">
        <v>99</v>
      </c>
    </row>
    <row r="119" spans="2:8" x14ac:dyDescent="0.2">
      <c r="B119" s="43" t="s">
        <v>99</v>
      </c>
      <c r="C119" s="42" t="s">
        <v>99</v>
      </c>
      <c r="D119" s="44" t="s">
        <v>99</v>
      </c>
      <c r="E119" s="44" t="s">
        <v>99</v>
      </c>
      <c r="F119" s="44" t="s">
        <v>99</v>
      </c>
      <c r="G119" s="44" t="s">
        <v>99</v>
      </c>
      <c r="H119" s="44" t="s">
        <v>99</v>
      </c>
    </row>
    <row r="120" spans="2:8" x14ac:dyDescent="0.2">
      <c r="B120" s="43" t="s">
        <v>99</v>
      </c>
      <c r="C120" s="42" t="s">
        <v>99</v>
      </c>
      <c r="D120" s="44" t="s">
        <v>99</v>
      </c>
      <c r="E120" s="44" t="s">
        <v>99</v>
      </c>
      <c r="F120" s="44" t="s">
        <v>99</v>
      </c>
      <c r="G120" s="44" t="s">
        <v>99</v>
      </c>
      <c r="H120" s="44" t="s">
        <v>99</v>
      </c>
    </row>
    <row r="121" spans="2:8" x14ac:dyDescent="0.2">
      <c r="B121" s="43" t="s">
        <v>99</v>
      </c>
      <c r="C121" s="42" t="s">
        <v>99</v>
      </c>
      <c r="D121" s="44" t="s">
        <v>99</v>
      </c>
      <c r="E121" s="44" t="s">
        <v>99</v>
      </c>
      <c r="F121" s="44" t="s">
        <v>99</v>
      </c>
      <c r="G121" s="44" t="s">
        <v>99</v>
      </c>
      <c r="H121" s="44" t="s">
        <v>99</v>
      </c>
    </row>
    <row r="122" spans="2:8" x14ac:dyDescent="0.2">
      <c r="B122" s="43" t="s">
        <v>99</v>
      </c>
      <c r="C122" s="42" t="s">
        <v>99</v>
      </c>
      <c r="D122" s="44" t="s">
        <v>99</v>
      </c>
      <c r="E122" s="44" t="s">
        <v>99</v>
      </c>
      <c r="F122" s="44" t="s">
        <v>99</v>
      </c>
      <c r="G122" s="44" t="s">
        <v>99</v>
      </c>
      <c r="H122" s="44" t="s">
        <v>99</v>
      </c>
    </row>
    <row r="123" spans="2:8" x14ac:dyDescent="0.2">
      <c r="B123" s="43" t="s">
        <v>99</v>
      </c>
      <c r="C123" s="42" t="s">
        <v>99</v>
      </c>
      <c r="D123" s="44" t="s">
        <v>99</v>
      </c>
      <c r="E123" s="44" t="s">
        <v>99</v>
      </c>
      <c r="F123" s="44" t="s">
        <v>99</v>
      </c>
      <c r="G123" s="44" t="s">
        <v>99</v>
      </c>
      <c r="H123" s="44" t="s">
        <v>99</v>
      </c>
    </row>
    <row r="124" spans="2:8" x14ac:dyDescent="0.2">
      <c r="B124" s="43" t="s">
        <v>99</v>
      </c>
      <c r="C124" s="42" t="s">
        <v>99</v>
      </c>
      <c r="D124" s="44" t="s">
        <v>99</v>
      </c>
      <c r="E124" s="44" t="s">
        <v>99</v>
      </c>
      <c r="F124" s="44" t="s">
        <v>99</v>
      </c>
      <c r="G124" s="44" t="s">
        <v>99</v>
      </c>
      <c r="H124" s="44" t="s">
        <v>99</v>
      </c>
    </row>
    <row r="125" spans="2:8" x14ac:dyDescent="0.2">
      <c r="B125" s="43" t="s">
        <v>99</v>
      </c>
      <c r="C125" s="42" t="s">
        <v>99</v>
      </c>
      <c r="D125" s="44" t="s">
        <v>99</v>
      </c>
      <c r="E125" s="44" t="s">
        <v>99</v>
      </c>
      <c r="F125" s="44" t="s">
        <v>99</v>
      </c>
      <c r="G125" s="44" t="s">
        <v>99</v>
      </c>
      <c r="H125" s="44" t="s">
        <v>99</v>
      </c>
    </row>
    <row r="126" spans="2:8" x14ac:dyDescent="0.2">
      <c r="B126" s="43" t="s">
        <v>99</v>
      </c>
      <c r="C126" s="42" t="s">
        <v>99</v>
      </c>
      <c r="D126" s="44" t="s">
        <v>99</v>
      </c>
      <c r="E126" s="44" t="s">
        <v>99</v>
      </c>
      <c r="F126" s="44" t="s">
        <v>99</v>
      </c>
      <c r="G126" s="44" t="s">
        <v>99</v>
      </c>
      <c r="H126" s="44" t="s">
        <v>99</v>
      </c>
    </row>
    <row r="127" spans="2:8" x14ac:dyDescent="0.2">
      <c r="B127" s="43" t="s">
        <v>99</v>
      </c>
      <c r="C127" s="42" t="s">
        <v>99</v>
      </c>
      <c r="D127" s="44" t="s">
        <v>99</v>
      </c>
      <c r="E127" s="44" t="s">
        <v>99</v>
      </c>
      <c r="F127" s="44" t="s">
        <v>99</v>
      </c>
      <c r="G127" s="44" t="s">
        <v>99</v>
      </c>
      <c r="H127" s="44" t="s">
        <v>99</v>
      </c>
    </row>
    <row r="128" spans="2:8" x14ac:dyDescent="0.2">
      <c r="B128" s="43" t="s">
        <v>99</v>
      </c>
      <c r="C128" s="42" t="s">
        <v>99</v>
      </c>
      <c r="D128" s="44" t="s">
        <v>99</v>
      </c>
      <c r="E128" s="44" t="s">
        <v>99</v>
      </c>
      <c r="F128" s="44" t="s">
        <v>99</v>
      </c>
      <c r="G128" s="44" t="s">
        <v>99</v>
      </c>
      <c r="H128" s="44" t="s">
        <v>99</v>
      </c>
    </row>
    <row r="129" spans="2:8" x14ac:dyDescent="0.2">
      <c r="B129" s="43" t="s">
        <v>99</v>
      </c>
      <c r="C129" s="42" t="s">
        <v>99</v>
      </c>
      <c r="D129" s="44" t="s">
        <v>99</v>
      </c>
      <c r="E129" s="44" t="s">
        <v>99</v>
      </c>
      <c r="F129" s="44" t="s">
        <v>99</v>
      </c>
      <c r="G129" s="44" t="s">
        <v>99</v>
      </c>
      <c r="H129" s="44" t="s">
        <v>99</v>
      </c>
    </row>
    <row r="130" spans="2:8" x14ac:dyDescent="0.2">
      <c r="B130" s="43" t="s">
        <v>99</v>
      </c>
      <c r="C130" s="42" t="s">
        <v>99</v>
      </c>
      <c r="D130" s="44" t="s">
        <v>99</v>
      </c>
      <c r="E130" s="44" t="s">
        <v>99</v>
      </c>
      <c r="F130" s="44" t="s">
        <v>99</v>
      </c>
      <c r="G130" s="44" t="s">
        <v>99</v>
      </c>
      <c r="H130" s="44" t="s">
        <v>99</v>
      </c>
    </row>
    <row r="131" spans="2:8" x14ac:dyDescent="0.2">
      <c r="B131" s="43" t="s">
        <v>99</v>
      </c>
      <c r="C131" s="42" t="s">
        <v>99</v>
      </c>
      <c r="D131" s="44" t="s">
        <v>99</v>
      </c>
      <c r="E131" s="44" t="s">
        <v>99</v>
      </c>
      <c r="F131" s="44" t="s">
        <v>99</v>
      </c>
      <c r="G131" s="44" t="s">
        <v>99</v>
      </c>
      <c r="H131" s="44" t="s">
        <v>99</v>
      </c>
    </row>
    <row r="132" spans="2:8" x14ac:dyDescent="0.2">
      <c r="B132" s="43" t="s">
        <v>99</v>
      </c>
      <c r="C132" s="42" t="s">
        <v>99</v>
      </c>
      <c r="D132" s="44" t="s">
        <v>99</v>
      </c>
      <c r="E132" s="44" t="s">
        <v>99</v>
      </c>
      <c r="F132" s="44" t="s">
        <v>99</v>
      </c>
      <c r="G132" s="44" t="s">
        <v>99</v>
      </c>
      <c r="H132" s="44" t="s">
        <v>99</v>
      </c>
    </row>
    <row r="133" spans="2:8" x14ac:dyDescent="0.2">
      <c r="B133" s="43" t="s">
        <v>99</v>
      </c>
      <c r="C133" s="42" t="s">
        <v>99</v>
      </c>
      <c r="D133" s="44" t="s">
        <v>99</v>
      </c>
      <c r="E133" s="44" t="s">
        <v>99</v>
      </c>
      <c r="F133" s="44" t="s">
        <v>99</v>
      </c>
      <c r="G133" s="44" t="s">
        <v>99</v>
      </c>
      <c r="H133" s="44" t="s">
        <v>99</v>
      </c>
    </row>
    <row r="134" spans="2:8" x14ac:dyDescent="0.2">
      <c r="B134" s="43" t="s">
        <v>99</v>
      </c>
      <c r="C134" s="42" t="s">
        <v>99</v>
      </c>
      <c r="D134" s="44" t="s">
        <v>99</v>
      </c>
      <c r="E134" s="44" t="s">
        <v>99</v>
      </c>
      <c r="F134" s="44" t="s">
        <v>99</v>
      </c>
      <c r="G134" s="44" t="s">
        <v>99</v>
      </c>
      <c r="H134" s="44" t="s">
        <v>99</v>
      </c>
    </row>
    <row r="135" spans="2:8" x14ac:dyDescent="0.2">
      <c r="B135" s="43" t="s">
        <v>99</v>
      </c>
      <c r="C135" s="42" t="s">
        <v>99</v>
      </c>
      <c r="D135" s="44" t="s">
        <v>99</v>
      </c>
      <c r="E135" s="44" t="s">
        <v>99</v>
      </c>
      <c r="F135" s="44" t="s">
        <v>99</v>
      </c>
      <c r="G135" s="44" t="s">
        <v>99</v>
      </c>
      <c r="H135" s="44" t="s">
        <v>99</v>
      </c>
    </row>
    <row r="136" spans="2:8" x14ac:dyDescent="0.2">
      <c r="B136" s="43" t="s">
        <v>99</v>
      </c>
      <c r="C136" s="42" t="s">
        <v>99</v>
      </c>
      <c r="D136" s="44" t="s">
        <v>99</v>
      </c>
      <c r="E136" s="44" t="s">
        <v>99</v>
      </c>
      <c r="F136" s="44" t="s">
        <v>99</v>
      </c>
      <c r="G136" s="44" t="s">
        <v>99</v>
      </c>
      <c r="H136" s="44" t="s">
        <v>99</v>
      </c>
    </row>
    <row r="137" spans="2:8" x14ac:dyDescent="0.2">
      <c r="B137" s="43" t="s">
        <v>99</v>
      </c>
      <c r="C137" s="42" t="s">
        <v>99</v>
      </c>
      <c r="D137" s="44" t="s">
        <v>99</v>
      </c>
      <c r="E137" s="44" t="s">
        <v>99</v>
      </c>
      <c r="F137" s="44" t="s">
        <v>99</v>
      </c>
      <c r="G137" s="44" t="s">
        <v>99</v>
      </c>
      <c r="H137" s="44" t="s">
        <v>99</v>
      </c>
    </row>
    <row r="138" spans="2:8" x14ac:dyDescent="0.2">
      <c r="B138" s="43" t="s">
        <v>99</v>
      </c>
      <c r="C138" s="42" t="s">
        <v>99</v>
      </c>
      <c r="D138" s="44" t="s">
        <v>99</v>
      </c>
      <c r="E138" s="44" t="s">
        <v>99</v>
      </c>
      <c r="F138" s="44" t="s">
        <v>99</v>
      </c>
      <c r="G138" s="44" t="s">
        <v>99</v>
      </c>
      <c r="H138" s="44" t="s">
        <v>99</v>
      </c>
    </row>
    <row r="139" spans="2:8" x14ac:dyDescent="0.2">
      <c r="B139" s="43" t="s">
        <v>99</v>
      </c>
      <c r="C139" s="42" t="s">
        <v>99</v>
      </c>
      <c r="D139" s="44" t="s">
        <v>99</v>
      </c>
      <c r="E139" s="44" t="s">
        <v>99</v>
      </c>
      <c r="F139" s="44" t="s">
        <v>99</v>
      </c>
      <c r="G139" s="44" t="s">
        <v>99</v>
      </c>
      <c r="H139" s="44" t="s">
        <v>99</v>
      </c>
    </row>
    <row r="140" spans="2:8" x14ac:dyDescent="0.2">
      <c r="B140" s="43" t="s">
        <v>99</v>
      </c>
      <c r="C140" s="42" t="s">
        <v>99</v>
      </c>
      <c r="D140" s="44" t="s">
        <v>99</v>
      </c>
      <c r="E140" s="44" t="s">
        <v>99</v>
      </c>
      <c r="F140" s="44" t="s">
        <v>99</v>
      </c>
      <c r="G140" s="44" t="s">
        <v>99</v>
      </c>
      <c r="H140" s="44" t="s">
        <v>99</v>
      </c>
    </row>
    <row r="141" spans="2:8" x14ac:dyDescent="0.2">
      <c r="B141" s="43" t="s">
        <v>99</v>
      </c>
      <c r="C141" s="42" t="s">
        <v>99</v>
      </c>
      <c r="D141" s="44" t="s">
        <v>99</v>
      </c>
      <c r="E141" s="44" t="s">
        <v>99</v>
      </c>
      <c r="F141" s="44" t="s">
        <v>99</v>
      </c>
      <c r="G141" s="44" t="s">
        <v>99</v>
      </c>
      <c r="H141" s="44" t="s">
        <v>99</v>
      </c>
    </row>
    <row r="142" spans="2:8" x14ac:dyDescent="0.2">
      <c r="B142" s="43" t="s">
        <v>99</v>
      </c>
      <c r="C142" s="42" t="s">
        <v>99</v>
      </c>
      <c r="D142" s="44" t="s">
        <v>99</v>
      </c>
      <c r="E142" s="44" t="s">
        <v>99</v>
      </c>
      <c r="F142" s="44" t="s">
        <v>99</v>
      </c>
      <c r="G142" s="44" t="s">
        <v>99</v>
      </c>
      <c r="H142" s="44" t="s">
        <v>99</v>
      </c>
    </row>
    <row r="143" spans="2:8" x14ac:dyDescent="0.2">
      <c r="B143" s="43" t="s">
        <v>99</v>
      </c>
      <c r="C143" s="42" t="s">
        <v>99</v>
      </c>
      <c r="D143" s="44" t="s">
        <v>99</v>
      </c>
      <c r="E143" s="44" t="s">
        <v>99</v>
      </c>
      <c r="F143" s="44" t="s">
        <v>99</v>
      </c>
      <c r="G143" s="44" t="s">
        <v>99</v>
      </c>
      <c r="H143" s="44" t="s">
        <v>99</v>
      </c>
    </row>
    <row r="144" spans="2:8" x14ac:dyDescent="0.2">
      <c r="B144" s="43" t="s">
        <v>99</v>
      </c>
      <c r="C144" s="42" t="s">
        <v>99</v>
      </c>
      <c r="D144" s="44" t="s">
        <v>99</v>
      </c>
      <c r="E144" s="44" t="s">
        <v>99</v>
      </c>
      <c r="F144" s="44" t="s">
        <v>99</v>
      </c>
      <c r="G144" s="44" t="s">
        <v>99</v>
      </c>
      <c r="H144" s="44" t="s">
        <v>99</v>
      </c>
    </row>
    <row r="145" spans="2:8" x14ac:dyDescent="0.2">
      <c r="B145" s="43" t="s">
        <v>99</v>
      </c>
      <c r="C145" s="42" t="s">
        <v>99</v>
      </c>
      <c r="D145" s="44" t="s">
        <v>99</v>
      </c>
      <c r="E145" s="44" t="s">
        <v>99</v>
      </c>
      <c r="F145" s="44" t="s">
        <v>99</v>
      </c>
      <c r="G145" s="44" t="s">
        <v>99</v>
      </c>
      <c r="H145" s="44" t="s">
        <v>99</v>
      </c>
    </row>
    <row r="146" spans="2:8" x14ac:dyDescent="0.2">
      <c r="B146" s="43" t="s">
        <v>99</v>
      </c>
      <c r="C146" s="42" t="s">
        <v>99</v>
      </c>
      <c r="D146" s="44" t="s">
        <v>99</v>
      </c>
      <c r="E146" s="44" t="s">
        <v>99</v>
      </c>
      <c r="F146" s="44" t="s">
        <v>99</v>
      </c>
      <c r="G146" s="44" t="s">
        <v>99</v>
      </c>
      <c r="H146" s="44" t="s">
        <v>99</v>
      </c>
    </row>
    <row r="147" spans="2:8" x14ac:dyDescent="0.2">
      <c r="B147" s="43" t="s">
        <v>99</v>
      </c>
      <c r="C147" s="42" t="s">
        <v>99</v>
      </c>
      <c r="D147" s="44" t="s">
        <v>99</v>
      </c>
      <c r="E147" s="44" t="s">
        <v>99</v>
      </c>
      <c r="F147" s="44" t="s">
        <v>99</v>
      </c>
      <c r="G147" s="44" t="s">
        <v>99</v>
      </c>
      <c r="H147" s="44" t="s">
        <v>99</v>
      </c>
    </row>
    <row r="148" spans="2:8" x14ac:dyDescent="0.2">
      <c r="B148" s="43" t="s">
        <v>99</v>
      </c>
      <c r="C148" s="42" t="s">
        <v>99</v>
      </c>
      <c r="D148" s="44" t="s">
        <v>99</v>
      </c>
      <c r="E148" s="44" t="s">
        <v>99</v>
      </c>
      <c r="F148" s="44" t="s">
        <v>99</v>
      </c>
      <c r="G148" s="44" t="s">
        <v>99</v>
      </c>
      <c r="H148" s="44" t="s">
        <v>99</v>
      </c>
    </row>
    <row r="149" spans="2:8" x14ac:dyDescent="0.2">
      <c r="B149" s="43" t="s">
        <v>99</v>
      </c>
      <c r="C149" s="42" t="s">
        <v>99</v>
      </c>
      <c r="D149" s="44" t="s">
        <v>99</v>
      </c>
      <c r="E149" s="44" t="s">
        <v>99</v>
      </c>
      <c r="F149" s="44" t="s">
        <v>99</v>
      </c>
      <c r="G149" s="44" t="s">
        <v>99</v>
      </c>
      <c r="H149" s="44" t="s">
        <v>99</v>
      </c>
    </row>
    <row r="150" spans="2:8" x14ac:dyDescent="0.2">
      <c r="B150" s="43" t="s">
        <v>99</v>
      </c>
      <c r="C150" s="42" t="s">
        <v>99</v>
      </c>
      <c r="D150" s="44" t="s">
        <v>99</v>
      </c>
      <c r="E150" s="44" t="s">
        <v>99</v>
      </c>
      <c r="F150" s="44" t="s">
        <v>99</v>
      </c>
      <c r="G150" s="44" t="s">
        <v>99</v>
      </c>
      <c r="H150" s="44" t="s">
        <v>99</v>
      </c>
    </row>
    <row r="151" spans="2:8" x14ac:dyDescent="0.2">
      <c r="B151" s="43" t="s">
        <v>99</v>
      </c>
      <c r="C151" s="42" t="s">
        <v>99</v>
      </c>
      <c r="D151" s="44" t="s">
        <v>99</v>
      </c>
      <c r="E151" s="44" t="s">
        <v>99</v>
      </c>
      <c r="F151" s="44" t="s">
        <v>99</v>
      </c>
      <c r="G151" s="44" t="s">
        <v>99</v>
      </c>
      <c r="H151" s="44" t="s">
        <v>99</v>
      </c>
    </row>
    <row r="152" spans="2:8" x14ac:dyDescent="0.2">
      <c r="B152" s="43" t="s">
        <v>99</v>
      </c>
      <c r="C152" s="42" t="s">
        <v>99</v>
      </c>
      <c r="D152" s="44" t="s">
        <v>99</v>
      </c>
      <c r="E152" s="44" t="s">
        <v>99</v>
      </c>
      <c r="F152" s="44" t="s">
        <v>99</v>
      </c>
      <c r="G152" s="44" t="s">
        <v>99</v>
      </c>
      <c r="H152" s="44" t="s">
        <v>99</v>
      </c>
    </row>
    <row r="153" spans="2:8" x14ac:dyDescent="0.2">
      <c r="B153" s="43" t="s">
        <v>99</v>
      </c>
      <c r="C153" s="42" t="s">
        <v>99</v>
      </c>
      <c r="D153" s="44" t="s">
        <v>99</v>
      </c>
      <c r="E153" s="44" t="s">
        <v>99</v>
      </c>
      <c r="F153" s="44" t="s">
        <v>99</v>
      </c>
      <c r="G153" s="44" t="s">
        <v>99</v>
      </c>
      <c r="H153" s="44" t="s">
        <v>99</v>
      </c>
    </row>
    <row r="154" spans="2:8" x14ac:dyDescent="0.2">
      <c r="B154" s="43" t="s">
        <v>99</v>
      </c>
      <c r="C154" s="42" t="s">
        <v>99</v>
      </c>
      <c r="D154" s="44" t="s">
        <v>99</v>
      </c>
      <c r="E154" s="44" t="s">
        <v>99</v>
      </c>
      <c r="F154" s="44" t="s">
        <v>99</v>
      </c>
      <c r="G154" s="44" t="s">
        <v>99</v>
      </c>
      <c r="H154" s="44" t="s">
        <v>99</v>
      </c>
    </row>
    <row r="155" spans="2:8" x14ac:dyDescent="0.2">
      <c r="B155" s="43" t="s">
        <v>99</v>
      </c>
      <c r="C155" s="42" t="s">
        <v>99</v>
      </c>
      <c r="D155" s="44" t="s">
        <v>99</v>
      </c>
      <c r="E155" s="44" t="s">
        <v>99</v>
      </c>
      <c r="F155" s="44" t="s">
        <v>99</v>
      </c>
      <c r="G155" s="44" t="s">
        <v>99</v>
      </c>
      <c r="H155" s="44" t="s">
        <v>99</v>
      </c>
    </row>
    <row r="156" spans="2:8" x14ac:dyDescent="0.2">
      <c r="B156" s="43" t="s">
        <v>99</v>
      </c>
      <c r="C156" s="42" t="s">
        <v>99</v>
      </c>
      <c r="D156" s="44" t="s">
        <v>99</v>
      </c>
      <c r="E156" s="44" t="s">
        <v>99</v>
      </c>
      <c r="F156" s="44" t="s">
        <v>99</v>
      </c>
      <c r="G156" s="44" t="s">
        <v>99</v>
      </c>
      <c r="H156" s="44" t="s">
        <v>99</v>
      </c>
    </row>
    <row r="157" spans="2:8" x14ac:dyDescent="0.2">
      <c r="B157" s="43" t="s">
        <v>99</v>
      </c>
      <c r="C157" s="42" t="s">
        <v>99</v>
      </c>
      <c r="D157" s="44" t="s">
        <v>99</v>
      </c>
      <c r="E157" s="44" t="s">
        <v>99</v>
      </c>
      <c r="F157" s="44" t="s">
        <v>99</v>
      </c>
      <c r="G157" s="44" t="s">
        <v>99</v>
      </c>
      <c r="H157" s="44" t="s">
        <v>99</v>
      </c>
    </row>
    <row r="158" spans="2:8" x14ac:dyDescent="0.2">
      <c r="B158" s="43" t="s">
        <v>99</v>
      </c>
      <c r="C158" s="42" t="s">
        <v>99</v>
      </c>
      <c r="D158" s="44" t="s">
        <v>99</v>
      </c>
      <c r="E158" s="44" t="s">
        <v>99</v>
      </c>
      <c r="F158" s="44" t="s">
        <v>99</v>
      </c>
      <c r="G158" s="44" t="s">
        <v>99</v>
      </c>
      <c r="H158" s="44" t="s">
        <v>99</v>
      </c>
    </row>
    <row r="159" spans="2:8" x14ac:dyDescent="0.2">
      <c r="B159" s="43" t="s">
        <v>99</v>
      </c>
      <c r="C159" s="42" t="s">
        <v>99</v>
      </c>
      <c r="D159" s="44" t="s">
        <v>99</v>
      </c>
      <c r="E159" s="44" t="s">
        <v>99</v>
      </c>
      <c r="F159" s="44" t="s">
        <v>99</v>
      </c>
      <c r="G159" s="44" t="s">
        <v>99</v>
      </c>
      <c r="H159" s="44" t="s">
        <v>99</v>
      </c>
    </row>
    <row r="160" spans="2:8" x14ac:dyDescent="0.2">
      <c r="B160" s="43" t="s">
        <v>99</v>
      </c>
      <c r="C160" s="42" t="s">
        <v>99</v>
      </c>
      <c r="D160" s="44" t="s">
        <v>99</v>
      </c>
      <c r="E160" s="44" t="s">
        <v>99</v>
      </c>
      <c r="F160" s="44" t="s">
        <v>99</v>
      </c>
      <c r="G160" s="44" t="s">
        <v>99</v>
      </c>
      <c r="H160" s="44" t="s">
        <v>99</v>
      </c>
    </row>
    <row r="161" spans="2:8" x14ac:dyDescent="0.2">
      <c r="B161" s="43" t="s">
        <v>99</v>
      </c>
      <c r="C161" s="42" t="s">
        <v>99</v>
      </c>
      <c r="D161" s="44" t="s">
        <v>99</v>
      </c>
      <c r="E161" s="44" t="s">
        <v>99</v>
      </c>
      <c r="F161" s="44" t="s">
        <v>99</v>
      </c>
      <c r="G161" s="44" t="s">
        <v>99</v>
      </c>
      <c r="H161" s="44" t="s">
        <v>99</v>
      </c>
    </row>
    <row r="162" spans="2:8" x14ac:dyDescent="0.2">
      <c r="B162" s="43" t="s">
        <v>99</v>
      </c>
      <c r="C162" s="42" t="s">
        <v>99</v>
      </c>
      <c r="D162" s="44" t="s">
        <v>99</v>
      </c>
      <c r="E162" s="44" t="s">
        <v>99</v>
      </c>
      <c r="F162" s="44" t="s">
        <v>99</v>
      </c>
      <c r="G162" s="44" t="s">
        <v>99</v>
      </c>
      <c r="H162" s="44" t="s">
        <v>99</v>
      </c>
    </row>
    <row r="163" spans="2:8" x14ac:dyDescent="0.2">
      <c r="B163" s="43" t="s">
        <v>99</v>
      </c>
      <c r="C163" s="42" t="s">
        <v>99</v>
      </c>
      <c r="D163" s="44" t="s">
        <v>99</v>
      </c>
      <c r="E163" s="44" t="s">
        <v>99</v>
      </c>
      <c r="F163" s="44" t="s">
        <v>99</v>
      </c>
      <c r="G163" s="44" t="s">
        <v>99</v>
      </c>
      <c r="H163" s="44" t="s">
        <v>99</v>
      </c>
    </row>
    <row r="164" spans="2:8" x14ac:dyDescent="0.2">
      <c r="B164" s="43" t="s">
        <v>99</v>
      </c>
      <c r="C164" s="42" t="s">
        <v>99</v>
      </c>
      <c r="D164" s="44" t="s">
        <v>99</v>
      </c>
      <c r="E164" s="44" t="s">
        <v>99</v>
      </c>
      <c r="F164" s="44" t="s">
        <v>99</v>
      </c>
      <c r="G164" s="44" t="s">
        <v>99</v>
      </c>
      <c r="H164" s="44" t="s">
        <v>99</v>
      </c>
    </row>
    <row r="165" spans="2:8" x14ac:dyDescent="0.2">
      <c r="B165" s="43" t="s">
        <v>99</v>
      </c>
      <c r="C165" s="42" t="s">
        <v>99</v>
      </c>
      <c r="D165" s="44" t="s">
        <v>99</v>
      </c>
      <c r="E165" s="44" t="s">
        <v>99</v>
      </c>
      <c r="F165" s="44" t="s">
        <v>99</v>
      </c>
      <c r="G165" s="44" t="s">
        <v>99</v>
      </c>
      <c r="H165" s="44" t="s">
        <v>99</v>
      </c>
    </row>
    <row r="166" spans="2:8" x14ac:dyDescent="0.2">
      <c r="B166" s="43" t="s">
        <v>99</v>
      </c>
      <c r="C166" s="42" t="s">
        <v>99</v>
      </c>
      <c r="D166" s="44" t="s">
        <v>99</v>
      </c>
      <c r="E166" s="44" t="s">
        <v>99</v>
      </c>
      <c r="F166" s="44" t="s">
        <v>99</v>
      </c>
      <c r="G166" s="44" t="s">
        <v>99</v>
      </c>
      <c r="H166" s="44" t="s">
        <v>99</v>
      </c>
    </row>
    <row r="167" spans="2:8" x14ac:dyDescent="0.2">
      <c r="B167" s="43" t="s">
        <v>99</v>
      </c>
      <c r="C167" s="42" t="s">
        <v>99</v>
      </c>
      <c r="D167" s="44" t="s">
        <v>99</v>
      </c>
      <c r="E167" s="44" t="s">
        <v>99</v>
      </c>
      <c r="F167" s="44" t="s">
        <v>99</v>
      </c>
      <c r="G167" s="44" t="s">
        <v>99</v>
      </c>
      <c r="H167" s="44" t="s">
        <v>99</v>
      </c>
    </row>
    <row r="168" spans="2:8" x14ac:dyDescent="0.2">
      <c r="B168" s="43" t="s">
        <v>99</v>
      </c>
      <c r="C168" s="42" t="s">
        <v>99</v>
      </c>
      <c r="D168" s="44" t="s">
        <v>99</v>
      </c>
      <c r="E168" s="44" t="s">
        <v>99</v>
      </c>
      <c r="F168" s="44" t="s">
        <v>99</v>
      </c>
      <c r="G168" s="44" t="s">
        <v>99</v>
      </c>
      <c r="H168" s="44" t="s">
        <v>99</v>
      </c>
    </row>
    <row r="169" spans="2:8" x14ac:dyDescent="0.2">
      <c r="B169" s="43" t="s">
        <v>99</v>
      </c>
      <c r="C169" s="42" t="s">
        <v>99</v>
      </c>
      <c r="D169" s="44" t="s">
        <v>99</v>
      </c>
      <c r="E169" s="44" t="s">
        <v>99</v>
      </c>
      <c r="F169" s="44" t="s">
        <v>99</v>
      </c>
      <c r="G169" s="44" t="s">
        <v>99</v>
      </c>
      <c r="H169" s="44" t="s">
        <v>99</v>
      </c>
    </row>
    <row r="170" spans="2:8" x14ac:dyDescent="0.2">
      <c r="B170" s="43" t="s">
        <v>99</v>
      </c>
      <c r="C170" s="42" t="s">
        <v>99</v>
      </c>
      <c r="D170" s="44" t="s">
        <v>99</v>
      </c>
      <c r="E170" s="44" t="s">
        <v>99</v>
      </c>
      <c r="F170" s="44" t="s">
        <v>99</v>
      </c>
      <c r="G170" s="44" t="s">
        <v>99</v>
      </c>
      <c r="H170" s="44" t="s">
        <v>99</v>
      </c>
    </row>
    <row r="171" spans="2:8" x14ac:dyDescent="0.2">
      <c r="B171" s="43" t="s">
        <v>99</v>
      </c>
      <c r="C171" s="42" t="s">
        <v>99</v>
      </c>
      <c r="D171" s="44" t="s">
        <v>99</v>
      </c>
      <c r="E171" s="44" t="s">
        <v>99</v>
      </c>
      <c r="F171" s="44" t="s">
        <v>99</v>
      </c>
      <c r="G171" s="44" t="s">
        <v>99</v>
      </c>
      <c r="H171" s="44" t="s">
        <v>99</v>
      </c>
    </row>
    <row r="172" spans="2:8" x14ac:dyDescent="0.2">
      <c r="B172" s="43" t="s">
        <v>99</v>
      </c>
      <c r="C172" s="42" t="s">
        <v>99</v>
      </c>
      <c r="D172" s="44" t="s">
        <v>99</v>
      </c>
      <c r="E172" s="44" t="s">
        <v>99</v>
      </c>
      <c r="F172" s="44" t="s">
        <v>99</v>
      </c>
      <c r="G172" s="44" t="s">
        <v>99</v>
      </c>
      <c r="H172" s="44" t="s">
        <v>99</v>
      </c>
    </row>
    <row r="173" spans="2:8" x14ac:dyDescent="0.2">
      <c r="B173" s="43" t="s">
        <v>99</v>
      </c>
      <c r="C173" s="42" t="s">
        <v>99</v>
      </c>
      <c r="D173" s="44" t="s">
        <v>99</v>
      </c>
      <c r="E173" s="44" t="s">
        <v>99</v>
      </c>
      <c r="F173" s="44" t="s">
        <v>99</v>
      </c>
      <c r="G173" s="44" t="s">
        <v>99</v>
      </c>
      <c r="H173" s="44" t="s">
        <v>99</v>
      </c>
    </row>
    <row r="174" spans="2:8" x14ac:dyDescent="0.2">
      <c r="B174" s="43" t="s">
        <v>99</v>
      </c>
      <c r="C174" s="42" t="s">
        <v>99</v>
      </c>
      <c r="D174" s="44" t="s">
        <v>99</v>
      </c>
      <c r="E174" s="44" t="s">
        <v>99</v>
      </c>
      <c r="F174" s="44" t="s">
        <v>99</v>
      </c>
      <c r="G174" s="44" t="s">
        <v>99</v>
      </c>
      <c r="H174" s="44" t="s">
        <v>99</v>
      </c>
    </row>
    <row r="175" spans="2:8" x14ac:dyDescent="0.2">
      <c r="B175" s="43" t="s">
        <v>99</v>
      </c>
      <c r="C175" s="42" t="s">
        <v>99</v>
      </c>
      <c r="D175" s="44" t="s">
        <v>99</v>
      </c>
      <c r="E175" s="44" t="s">
        <v>99</v>
      </c>
      <c r="F175" s="44" t="s">
        <v>99</v>
      </c>
      <c r="G175" s="44" t="s">
        <v>99</v>
      </c>
      <c r="H175" s="44" t="s">
        <v>99</v>
      </c>
    </row>
    <row r="176" spans="2:8" x14ac:dyDescent="0.2">
      <c r="B176" s="43" t="s">
        <v>99</v>
      </c>
      <c r="C176" s="42" t="s">
        <v>99</v>
      </c>
      <c r="D176" s="44" t="s">
        <v>99</v>
      </c>
      <c r="E176" s="44" t="s">
        <v>99</v>
      </c>
      <c r="F176" s="44" t="s">
        <v>99</v>
      </c>
      <c r="G176" s="44" t="s">
        <v>99</v>
      </c>
      <c r="H176" s="44" t="s">
        <v>99</v>
      </c>
    </row>
    <row r="177" spans="2:8" x14ac:dyDescent="0.2">
      <c r="B177" s="43" t="s">
        <v>99</v>
      </c>
      <c r="C177" s="42" t="s">
        <v>99</v>
      </c>
      <c r="D177" s="44" t="s">
        <v>99</v>
      </c>
      <c r="E177" s="44" t="s">
        <v>99</v>
      </c>
      <c r="F177" s="44" t="s">
        <v>99</v>
      </c>
      <c r="G177" s="44" t="s">
        <v>99</v>
      </c>
      <c r="H177" s="44" t="s">
        <v>99</v>
      </c>
    </row>
    <row r="178" spans="2:8" x14ac:dyDescent="0.2">
      <c r="B178" s="43" t="s">
        <v>99</v>
      </c>
      <c r="C178" s="42" t="s">
        <v>99</v>
      </c>
      <c r="D178" s="44" t="s">
        <v>99</v>
      </c>
      <c r="E178" s="44" t="s">
        <v>99</v>
      </c>
      <c r="F178" s="44" t="s">
        <v>99</v>
      </c>
      <c r="G178" s="44" t="s">
        <v>99</v>
      </c>
      <c r="H178" s="44" t="s">
        <v>99</v>
      </c>
    </row>
    <row r="179" spans="2:8" x14ac:dyDescent="0.2">
      <c r="B179" s="43" t="s">
        <v>99</v>
      </c>
      <c r="C179" s="42" t="s">
        <v>99</v>
      </c>
      <c r="D179" s="44" t="s">
        <v>99</v>
      </c>
      <c r="E179" s="44" t="s">
        <v>99</v>
      </c>
      <c r="F179" s="44" t="s">
        <v>99</v>
      </c>
      <c r="G179" s="44" t="s">
        <v>99</v>
      </c>
      <c r="H179" s="44" t="s">
        <v>99</v>
      </c>
    </row>
    <row r="180" spans="2:8" x14ac:dyDescent="0.2">
      <c r="B180" s="43" t="s">
        <v>99</v>
      </c>
      <c r="C180" s="42" t="s">
        <v>99</v>
      </c>
      <c r="D180" s="44" t="s">
        <v>99</v>
      </c>
      <c r="E180" s="44" t="s">
        <v>99</v>
      </c>
      <c r="F180" s="44" t="s">
        <v>99</v>
      </c>
      <c r="G180" s="44" t="s">
        <v>99</v>
      </c>
      <c r="H180" s="44" t="s">
        <v>99</v>
      </c>
    </row>
    <row r="181" spans="2:8" x14ac:dyDescent="0.2">
      <c r="B181" s="43" t="s">
        <v>99</v>
      </c>
      <c r="C181" s="42" t="s">
        <v>99</v>
      </c>
      <c r="D181" s="44" t="s">
        <v>99</v>
      </c>
      <c r="E181" s="44" t="s">
        <v>99</v>
      </c>
      <c r="F181" s="44" t="s">
        <v>99</v>
      </c>
      <c r="G181" s="44" t="s">
        <v>99</v>
      </c>
      <c r="H181" s="44" t="s">
        <v>99</v>
      </c>
    </row>
    <row r="182" spans="2:8" x14ac:dyDescent="0.2">
      <c r="B182" s="43" t="s">
        <v>99</v>
      </c>
      <c r="C182" s="42" t="s">
        <v>99</v>
      </c>
      <c r="D182" s="44" t="s">
        <v>99</v>
      </c>
      <c r="E182" s="44" t="s">
        <v>99</v>
      </c>
      <c r="F182" s="44" t="s">
        <v>99</v>
      </c>
      <c r="G182" s="44" t="s">
        <v>99</v>
      </c>
      <c r="H182" s="44" t="s">
        <v>99</v>
      </c>
    </row>
    <row r="183" spans="2:8" x14ac:dyDescent="0.2">
      <c r="B183" s="43" t="s">
        <v>99</v>
      </c>
      <c r="C183" s="42" t="s">
        <v>99</v>
      </c>
      <c r="D183" s="44" t="s">
        <v>99</v>
      </c>
      <c r="E183" s="44" t="s">
        <v>99</v>
      </c>
      <c r="F183" s="44" t="s">
        <v>99</v>
      </c>
      <c r="G183" s="44" t="s">
        <v>99</v>
      </c>
      <c r="H183" s="44" t="s">
        <v>99</v>
      </c>
    </row>
    <row r="184" spans="2:8" x14ac:dyDescent="0.2">
      <c r="B184" s="43" t="s">
        <v>99</v>
      </c>
      <c r="C184" s="42" t="s">
        <v>99</v>
      </c>
      <c r="D184" s="44" t="s">
        <v>99</v>
      </c>
      <c r="E184" s="44" t="s">
        <v>99</v>
      </c>
      <c r="F184" s="44" t="s">
        <v>99</v>
      </c>
      <c r="G184" s="44" t="s">
        <v>99</v>
      </c>
      <c r="H184" s="44" t="s">
        <v>99</v>
      </c>
    </row>
    <row r="185" spans="2:8" x14ac:dyDescent="0.2">
      <c r="B185" s="43" t="s">
        <v>99</v>
      </c>
      <c r="C185" s="42" t="s">
        <v>99</v>
      </c>
      <c r="D185" s="44" t="s">
        <v>99</v>
      </c>
      <c r="E185" s="44" t="s">
        <v>99</v>
      </c>
      <c r="F185" s="44" t="s">
        <v>99</v>
      </c>
      <c r="G185" s="44" t="s">
        <v>99</v>
      </c>
      <c r="H185" s="44" t="s">
        <v>99</v>
      </c>
    </row>
    <row r="186" spans="2:8" x14ac:dyDescent="0.2">
      <c r="B186" s="43" t="s">
        <v>99</v>
      </c>
      <c r="C186" s="42" t="s">
        <v>99</v>
      </c>
      <c r="D186" s="44" t="s">
        <v>99</v>
      </c>
      <c r="E186" s="44" t="s">
        <v>99</v>
      </c>
      <c r="F186" s="44" t="s">
        <v>99</v>
      </c>
      <c r="G186" s="44" t="s">
        <v>99</v>
      </c>
      <c r="H186" s="44" t="s">
        <v>99</v>
      </c>
    </row>
    <row r="187" spans="2:8" x14ac:dyDescent="0.2">
      <c r="B187" s="43" t="s">
        <v>99</v>
      </c>
      <c r="C187" s="42" t="s">
        <v>99</v>
      </c>
      <c r="D187" s="44" t="s">
        <v>99</v>
      </c>
      <c r="E187" s="44" t="s">
        <v>99</v>
      </c>
      <c r="F187" s="44" t="s">
        <v>99</v>
      </c>
      <c r="G187" s="44" t="s">
        <v>99</v>
      </c>
      <c r="H187" s="44" t="s">
        <v>99</v>
      </c>
    </row>
    <row r="188" spans="2:8" x14ac:dyDescent="0.2">
      <c r="B188" s="43" t="s">
        <v>99</v>
      </c>
      <c r="C188" s="42" t="s">
        <v>99</v>
      </c>
      <c r="D188" s="44" t="s">
        <v>99</v>
      </c>
      <c r="E188" s="44" t="s">
        <v>99</v>
      </c>
      <c r="F188" s="44" t="s">
        <v>99</v>
      </c>
      <c r="G188" s="44" t="s">
        <v>99</v>
      </c>
      <c r="H188" s="44" t="s">
        <v>99</v>
      </c>
    </row>
    <row r="189" spans="2:8" x14ac:dyDescent="0.2">
      <c r="B189" s="43" t="s">
        <v>99</v>
      </c>
      <c r="C189" s="42" t="s">
        <v>99</v>
      </c>
      <c r="D189" s="44" t="s">
        <v>99</v>
      </c>
      <c r="E189" s="44" t="s">
        <v>99</v>
      </c>
      <c r="F189" s="44" t="s">
        <v>99</v>
      </c>
      <c r="G189" s="44" t="s">
        <v>99</v>
      </c>
      <c r="H189" s="44" t="s">
        <v>99</v>
      </c>
    </row>
    <row r="190" spans="2:8" x14ac:dyDescent="0.2">
      <c r="B190" s="43" t="s">
        <v>99</v>
      </c>
      <c r="C190" s="42" t="s">
        <v>99</v>
      </c>
      <c r="D190" s="44" t="s">
        <v>99</v>
      </c>
      <c r="E190" s="44" t="s">
        <v>99</v>
      </c>
      <c r="F190" s="44" t="s">
        <v>99</v>
      </c>
      <c r="G190" s="44" t="s">
        <v>99</v>
      </c>
      <c r="H190" s="44" t="s">
        <v>99</v>
      </c>
    </row>
    <row r="191" spans="2:8" x14ac:dyDescent="0.2">
      <c r="B191" s="43" t="s">
        <v>99</v>
      </c>
      <c r="C191" s="42" t="s">
        <v>99</v>
      </c>
      <c r="D191" s="44" t="s">
        <v>99</v>
      </c>
      <c r="E191" s="44" t="s">
        <v>99</v>
      </c>
      <c r="F191" s="44" t="s">
        <v>99</v>
      </c>
      <c r="G191" s="44" t="s">
        <v>99</v>
      </c>
      <c r="H191" s="44" t="s">
        <v>99</v>
      </c>
    </row>
    <row r="192" spans="2:8" x14ac:dyDescent="0.2">
      <c r="B192" s="43" t="s">
        <v>99</v>
      </c>
      <c r="C192" s="42" t="s">
        <v>99</v>
      </c>
      <c r="D192" s="44" t="s">
        <v>99</v>
      </c>
      <c r="E192" s="44" t="s">
        <v>99</v>
      </c>
      <c r="F192" s="44" t="s">
        <v>99</v>
      </c>
      <c r="G192" s="44" t="s">
        <v>99</v>
      </c>
      <c r="H192" s="44" t="s">
        <v>99</v>
      </c>
    </row>
    <row r="193" spans="2:8" x14ac:dyDescent="0.2">
      <c r="B193" s="43" t="s">
        <v>99</v>
      </c>
      <c r="C193" s="42" t="s">
        <v>99</v>
      </c>
      <c r="D193" s="44" t="s">
        <v>99</v>
      </c>
      <c r="E193" s="44" t="s">
        <v>99</v>
      </c>
      <c r="F193" s="44" t="s">
        <v>99</v>
      </c>
      <c r="G193" s="44" t="s">
        <v>99</v>
      </c>
      <c r="H193" s="44" t="s">
        <v>99</v>
      </c>
    </row>
    <row r="194" spans="2:8" x14ac:dyDescent="0.2">
      <c r="B194" s="43" t="s">
        <v>99</v>
      </c>
      <c r="C194" s="42" t="s">
        <v>99</v>
      </c>
      <c r="D194" s="44" t="s">
        <v>99</v>
      </c>
      <c r="E194" s="44" t="s">
        <v>99</v>
      </c>
      <c r="F194" s="44" t="s">
        <v>99</v>
      </c>
      <c r="G194" s="44" t="s">
        <v>99</v>
      </c>
      <c r="H194" s="44" t="s">
        <v>99</v>
      </c>
    </row>
    <row r="195" spans="2:8" x14ac:dyDescent="0.2">
      <c r="B195" s="43" t="s">
        <v>99</v>
      </c>
      <c r="C195" s="42" t="s">
        <v>99</v>
      </c>
      <c r="D195" s="44" t="s">
        <v>99</v>
      </c>
      <c r="E195" s="44" t="s">
        <v>99</v>
      </c>
      <c r="F195" s="44" t="s">
        <v>99</v>
      </c>
      <c r="G195" s="44" t="s">
        <v>99</v>
      </c>
      <c r="H195" s="44" t="s">
        <v>99</v>
      </c>
    </row>
    <row r="196" spans="2:8" x14ac:dyDescent="0.2">
      <c r="B196" s="43" t="s">
        <v>99</v>
      </c>
      <c r="C196" s="42" t="s">
        <v>99</v>
      </c>
      <c r="D196" s="44" t="s">
        <v>99</v>
      </c>
      <c r="E196" s="44" t="s">
        <v>99</v>
      </c>
      <c r="F196" s="44" t="s">
        <v>99</v>
      </c>
      <c r="G196" s="44" t="s">
        <v>99</v>
      </c>
      <c r="H196" s="44" t="s">
        <v>99</v>
      </c>
    </row>
    <row r="197" spans="2:8" x14ac:dyDescent="0.2">
      <c r="B197" s="43" t="s">
        <v>99</v>
      </c>
      <c r="C197" s="42" t="s">
        <v>99</v>
      </c>
      <c r="D197" s="44" t="s">
        <v>99</v>
      </c>
      <c r="E197" s="44" t="s">
        <v>99</v>
      </c>
      <c r="F197" s="44" t="s">
        <v>99</v>
      </c>
      <c r="G197" s="44" t="s">
        <v>99</v>
      </c>
      <c r="H197" s="44" t="s">
        <v>99</v>
      </c>
    </row>
    <row r="198" spans="2:8" x14ac:dyDescent="0.2">
      <c r="B198" s="43" t="s">
        <v>99</v>
      </c>
      <c r="C198" s="42" t="s">
        <v>99</v>
      </c>
      <c r="D198" s="44" t="s">
        <v>99</v>
      </c>
      <c r="E198" s="44" t="s">
        <v>99</v>
      </c>
      <c r="F198" s="44" t="s">
        <v>99</v>
      </c>
      <c r="G198" s="44" t="s">
        <v>99</v>
      </c>
      <c r="H198" s="44" t="s">
        <v>99</v>
      </c>
    </row>
    <row r="199" spans="2:8" x14ac:dyDescent="0.2">
      <c r="B199" s="43" t="s">
        <v>99</v>
      </c>
      <c r="C199" s="42" t="s">
        <v>99</v>
      </c>
      <c r="D199" s="44" t="s">
        <v>99</v>
      </c>
      <c r="E199" s="44" t="s">
        <v>99</v>
      </c>
      <c r="F199" s="44" t="s">
        <v>99</v>
      </c>
      <c r="G199" s="44" t="s">
        <v>99</v>
      </c>
      <c r="H199" s="44" t="s">
        <v>99</v>
      </c>
    </row>
    <row r="200" spans="2:8" x14ac:dyDescent="0.2">
      <c r="B200" s="43" t="s">
        <v>99</v>
      </c>
      <c r="C200" s="42" t="s">
        <v>99</v>
      </c>
      <c r="D200" s="44" t="s">
        <v>99</v>
      </c>
      <c r="E200" s="44" t="s">
        <v>99</v>
      </c>
      <c r="F200" s="44" t="s">
        <v>99</v>
      </c>
      <c r="G200" s="44" t="s">
        <v>99</v>
      </c>
      <c r="H200" s="44" t="s">
        <v>99</v>
      </c>
    </row>
    <row r="201" spans="2:8" x14ac:dyDescent="0.2">
      <c r="B201" s="43" t="s">
        <v>99</v>
      </c>
      <c r="C201" s="42" t="s">
        <v>99</v>
      </c>
      <c r="D201" s="44" t="s">
        <v>99</v>
      </c>
      <c r="E201" s="44" t="s">
        <v>99</v>
      </c>
      <c r="F201" s="44" t="s">
        <v>99</v>
      </c>
      <c r="G201" s="44" t="s">
        <v>99</v>
      </c>
      <c r="H201" s="44" t="s">
        <v>99</v>
      </c>
    </row>
    <row r="202" spans="2:8" x14ac:dyDescent="0.2">
      <c r="B202" s="43" t="s">
        <v>99</v>
      </c>
      <c r="C202" s="42" t="s">
        <v>99</v>
      </c>
      <c r="D202" s="44" t="s">
        <v>99</v>
      </c>
      <c r="E202" s="44" t="s">
        <v>99</v>
      </c>
      <c r="F202" s="44" t="s">
        <v>99</v>
      </c>
      <c r="G202" s="44" t="s">
        <v>99</v>
      </c>
      <c r="H202" s="44" t="s">
        <v>99</v>
      </c>
    </row>
    <row r="203" spans="2:8" x14ac:dyDescent="0.2">
      <c r="B203" s="43" t="s">
        <v>99</v>
      </c>
      <c r="C203" s="42" t="s">
        <v>99</v>
      </c>
      <c r="D203" s="44" t="s">
        <v>99</v>
      </c>
      <c r="E203" s="44" t="s">
        <v>99</v>
      </c>
      <c r="F203" s="44" t="s">
        <v>99</v>
      </c>
      <c r="G203" s="44" t="s">
        <v>99</v>
      </c>
      <c r="H203" s="44" t="s">
        <v>99</v>
      </c>
    </row>
    <row r="204" spans="2:8" x14ac:dyDescent="0.2">
      <c r="B204" s="43" t="s">
        <v>99</v>
      </c>
      <c r="C204" s="42" t="s">
        <v>99</v>
      </c>
      <c r="D204" s="44" t="s">
        <v>99</v>
      </c>
      <c r="E204" s="44" t="s">
        <v>99</v>
      </c>
      <c r="F204" s="44" t="s">
        <v>99</v>
      </c>
      <c r="G204" s="44" t="s">
        <v>99</v>
      </c>
      <c r="H204" s="44" t="s">
        <v>99</v>
      </c>
    </row>
    <row r="205" spans="2:8" x14ac:dyDescent="0.2">
      <c r="B205" s="43" t="s">
        <v>99</v>
      </c>
      <c r="C205" s="42" t="s">
        <v>99</v>
      </c>
      <c r="D205" s="44" t="s">
        <v>99</v>
      </c>
      <c r="E205" s="44" t="s">
        <v>99</v>
      </c>
      <c r="F205" s="44" t="s">
        <v>99</v>
      </c>
      <c r="G205" s="44" t="s">
        <v>99</v>
      </c>
      <c r="H205" s="44" t="s">
        <v>99</v>
      </c>
    </row>
    <row r="206" spans="2:8" x14ac:dyDescent="0.2">
      <c r="B206" s="43" t="s">
        <v>99</v>
      </c>
      <c r="C206" s="42" t="s">
        <v>99</v>
      </c>
      <c r="D206" s="44" t="s">
        <v>99</v>
      </c>
      <c r="E206" s="44" t="s">
        <v>99</v>
      </c>
      <c r="F206" s="44" t="s">
        <v>99</v>
      </c>
      <c r="G206" s="44" t="s">
        <v>99</v>
      </c>
      <c r="H206" s="44" t="s">
        <v>99</v>
      </c>
    </row>
    <row r="207" spans="2:8" x14ac:dyDescent="0.2">
      <c r="B207" s="43" t="s">
        <v>99</v>
      </c>
      <c r="C207" s="42" t="s">
        <v>99</v>
      </c>
      <c r="D207" s="44" t="s">
        <v>99</v>
      </c>
      <c r="E207" s="44" t="s">
        <v>99</v>
      </c>
      <c r="F207" s="44" t="s">
        <v>99</v>
      </c>
      <c r="G207" s="44" t="s">
        <v>99</v>
      </c>
      <c r="H207" s="44" t="s">
        <v>99</v>
      </c>
    </row>
    <row r="208" spans="2:8" x14ac:dyDescent="0.2">
      <c r="B208" s="43" t="s">
        <v>99</v>
      </c>
      <c r="C208" s="42" t="s">
        <v>99</v>
      </c>
      <c r="D208" s="44" t="s">
        <v>99</v>
      </c>
      <c r="E208" s="44" t="s">
        <v>99</v>
      </c>
      <c r="F208" s="44" t="s">
        <v>99</v>
      </c>
      <c r="G208" s="44" t="s">
        <v>99</v>
      </c>
      <c r="H208" s="44" t="s">
        <v>99</v>
      </c>
    </row>
    <row r="209" spans="2:8" x14ac:dyDescent="0.2">
      <c r="B209" s="43" t="s">
        <v>99</v>
      </c>
      <c r="C209" s="42" t="s">
        <v>99</v>
      </c>
      <c r="D209" s="44" t="s">
        <v>99</v>
      </c>
      <c r="E209" s="44" t="s">
        <v>99</v>
      </c>
      <c r="F209" s="44" t="s">
        <v>99</v>
      </c>
      <c r="G209" s="44" t="s">
        <v>99</v>
      </c>
      <c r="H209" s="44" t="s">
        <v>99</v>
      </c>
    </row>
    <row r="210" spans="2:8" x14ac:dyDescent="0.2">
      <c r="B210" s="43" t="s">
        <v>99</v>
      </c>
      <c r="C210" s="42" t="s">
        <v>99</v>
      </c>
      <c r="D210" s="44" t="s">
        <v>99</v>
      </c>
      <c r="E210" s="44" t="s">
        <v>99</v>
      </c>
      <c r="F210" s="44" t="s">
        <v>99</v>
      </c>
      <c r="G210" s="44" t="s">
        <v>99</v>
      </c>
      <c r="H210" s="44" t="s">
        <v>99</v>
      </c>
    </row>
    <row r="211" spans="2:8" x14ac:dyDescent="0.2">
      <c r="B211" s="43" t="s">
        <v>99</v>
      </c>
      <c r="C211" s="42" t="s">
        <v>99</v>
      </c>
      <c r="D211" s="44" t="s">
        <v>99</v>
      </c>
      <c r="E211" s="44" t="s">
        <v>99</v>
      </c>
      <c r="F211" s="44" t="s">
        <v>99</v>
      </c>
      <c r="G211" s="44" t="s">
        <v>99</v>
      </c>
      <c r="H211" s="44" t="s">
        <v>99</v>
      </c>
    </row>
    <row r="212" spans="2:8" x14ac:dyDescent="0.2">
      <c r="B212" s="43" t="s">
        <v>99</v>
      </c>
      <c r="C212" s="42" t="s">
        <v>99</v>
      </c>
      <c r="D212" s="44" t="s">
        <v>99</v>
      </c>
      <c r="E212" s="44" t="s">
        <v>99</v>
      </c>
      <c r="F212" s="44" t="s">
        <v>99</v>
      </c>
      <c r="G212" s="44" t="s">
        <v>99</v>
      </c>
      <c r="H212" s="44" t="s">
        <v>99</v>
      </c>
    </row>
    <row r="213" spans="2:8" x14ac:dyDescent="0.2">
      <c r="B213" s="43" t="s">
        <v>99</v>
      </c>
      <c r="C213" s="42" t="s">
        <v>99</v>
      </c>
      <c r="D213" s="44" t="s">
        <v>99</v>
      </c>
      <c r="E213" s="44" t="s">
        <v>99</v>
      </c>
      <c r="F213" s="44" t="s">
        <v>99</v>
      </c>
      <c r="G213" s="44" t="s">
        <v>99</v>
      </c>
      <c r="H213" s="44" t="s">
        <v>99</v>
      </c>
    </row>
    <row r="214" spans="2:8" x14ac:dyDescent="0.2">
      <c r="B214" s="43" t="s">
        <v>99</v>
      </c>
      <c r="C214" s="42" t="s">
        <v>99</v>
      </c>
      <c r="D214" s="44" t="s">
        <v>99</v>
      </c>
      <c r="E214" s="44" t="s">
        <v>99</v>
      </c>
      <c r="F214" s="44" t="s">
        <v>99</v>
      </c>
      <c r="G214" s="44" t="s">
        <v>99</v>
      </c>
      <c r="H214" s="44" t="s">
        <v>99</v>
      </c>
    </row>
    <row r="215" spans="2:8" x14ac:dyDescent="0.2">
      <c r="B215" s="43" t="s">
        <v>99</v>
      </c>
      <c r="C215" s="42" t="s">
        <v>99</v>
      </c>
      <c r="D215" s="44" t="s">
        <v>99</v>
      </c>
      <c r="E215" s="44" t="s">
        <v>99</v>
      </c>
      <c r="F215" s="44" t="s">
        <v>99</v>
      </c>
      <c r="G215" s="44" t="s">
        <v>99</v>
      </c>
      <c r="H215" s="44" t="s">
        <v>99</v>
      </c>
    </row>
    <row r="216" spans="2:8" x14ac:dyDescent="0.2">
      <c r="B216" s="43" t="s">
        <v>99</v>
      </c>
      <c r="C216" s="42" t="s">
        <v>99</v>
      </c>
      <c r="D216" s="44" t="s">
        <v>99</v>
      </c>
      <c r="E216" s="44" t="s">
        <v>99</v>
      </c>
      <c r="F216" s="44" t="s">
        <v>99</v>
      </c>
      <c r="G216" s="44" t="s">
        <v>99</v>
      </c>
      <c r="H216" s="44" t="s">
        <v>99</v>
      </c>
    </row>
    <row r="217" spans="2:8" x14ac:dyDescent="0.2">
      <c r="B217" s="43" t="s">
        <v>99</v>
      </c>
      <c r="C217" s="42" t="s">
        <v>99</v>
      </c>
      <c r="D217" s="44" t="s">
        <v>99</v>
      </c>
      <c r="E217" s="44" t="s">
        <v>99</v>
      </c>
      <c r="F217" s="44" t="s">
        <v>99</v>
      </c>
      <c r="G217" s="44" t="s">
        <v>99</v>
      </c>
      <c r="H217" s="44" t="s">
        <v>99</v>
      </c>
    </row>
    <row r="218" spans="2:8" x14ac:dyDescent="0.2">
      <c r="B218" s="43" t="s">
        <v>99</v>
      </c>
      <c r="C218" s="42" t="s">
        <v>99</v>
      </c>
      <c r="D218" s="44" t="s">
        <v>99</v>
      </c>
      <c r="E218" s="44" t="s">
        <v>99</v>
      </c>
      <c r="F218" s="44" t="s">
        <v>99</v>
      </c>
      <c r="G218" s="44" t="s">
        <v>99</v>
      </c>
      <c r="H218" s="44" t="s">
        <v>99</v>
      </c>
    </row>
    <row r="219" spans="2:8" x14ac:dyDescent="0.2">
      <c r="B219" s="43" t="s">
        <v>99</v>
      </c>
      <c r="C219" s="42" t="s">
        <v>99</v>
      </c>
      <c r="D219" s="44" t="s">
        <v>99</v>
      </c>
      <c r="E219" s="44" t="s">
        <v>99</v>
      </c>
      <c r="F219" s="44" t="s">
        <v>99</v>
      </c>
      <c r="G219" s="44" t="s">
        <v>99</v>
      </c>
      <c r="H219" s="44" t="s">
        <v>99</v>
      </c>
    </row>
    <row r="220" spans="2:8" x14ac:dyDescent="0.2">
      <c r="B220" s="43" t="s">
        <v>99</v>
      </c>
      <c r="C220" s="42" t="s">
        <v>99</v>
      </c>
      <c r="D220" s="44" t="s">
        <v>99</v>
      </c>
      <c r="E220" s="44" t="s">
        <v>99</v>
      </c>
      <c r="F220" s="44" t="s">
        <v>99</v>
      </c>
      <c r="G220" s="44" t="s">
        <v>99</v>
      </c>
      <c r="H220" s="44" t="s">
        <v>99</v>
      </c>
    </row>
    <row r="221" spans="2:8" x14ac:dyDescent="0.2">
      <c r="B221" s="43" t="s">
        <v>99</v>
      </c>
      <c r="C221" s="42" t="s">
        <v>99</v>
      </c>
      <c r="D221" s="44" t="s">
        <v>99</v>
      </c>
      <c r="E221" s="44" t="s">
        <v>99</v>
      </c>
      <c r="F221" s="44" t="s">
        <v>99</v>
      </c>
      <c r="G221" s="44" t="s">
        <v>99</v>
      </c>
      <c r="H221" s="44" t="s">
        <v>99</v>
      </c>
    </row>
    <row r="222" spans="2:8" x14ac:dyDescent="0.2">
      <c r="B222" s="43" t="s">
        <v>99</v>
      </c>
      <c r="C222" s="42" t="s">
        <v>99</v>
      </c>
      <c r="D222" s="44" t="s">
        <v>99</v>
      </c>
      <c r="E222" s="44" t="s">
        <v>99</v>
      </c>
      <c r="F222" s="44" t="s">
        <v>99</v>
      </c>
      <c r="G222" s="44" t="s">
        <v>99</v>
      </c>
      <c r="H222" s="44" t="s">
        <v>99</v>
      </c>
    </row>
    <row r="223" spans="2:8" x14ac:dyDescent="0.2">
      <c r="B223" s="43" t="s">
        <v>99</v>
      </c>
      <c r="C223" s="42" t="s">
        <v>99</v>
      </c>
      <c r="D223" s="44" t="s">
        <v>99</v>
      </c>
      <c r="E223" s="44" t="s">
        <v>99</v>
      </c>
      <c r="F223" s="44" t="s">
        <v>99</v>
      </c>
      <c r="G223" s="44" t="s">
        <v>99</v>
      </c>
      <c r="H223" s="44" t="s">
        <v>99</v>
      </c>
    </row>
    <row r="224" spans="2:8" x14ac:dyDescent="0.2">
      <c r="B224" s="43" t="s">
        <v>99</v>
      </c>
      <c r="C224" s="42" t="s">
        <v>99</v>
      </c>
      <c r="D224" s="44" t="s">
        <v>99</v>
      </c>
      <c r="E224" s="44" t="s">
        <v>99</v>
      </c>
      <c r="F224" s="44" t="s">
        <v>99</v>
      </c>
      <c r="G224" s="44" t="s">
        <v>99</v>
      </c>
      <c r="H224" s="44" t="s">
        <v>99</v>
      </c>
    </row>
    <row r="225" spans="2:8" x14ac:dyDescent="0.2">
      <c r="B225" s="43" t="s">
        <v>99</v>
      </c>
      <c r="C225" s="42" t="s">
        <v>99</v>
      </c>
      <c r="D225" s="44" t="s">
        <v>99</v>
      </c>
      <c r="E225" s="44" t="s">
        <v>99</v>
      </c>
      <c r="F225" s="44" t="s">
        <v>99</v>
      </c>
      <c r="G225" s="44" t="s">
        <v>99</v>
      </c>
      <c r="H225" s="44" t="s">
        <v>99</v>
      </c>
    </row>
    <row r="226" spans="2:8" x14ac:dyDescent="0.2">
      <c r="B226" s="43" t="s">
        <v>99</v>
      </c>
      <c r="C226" s="42" t="s">
        <v>99</v>
      </c>
      <c r="D226" s="44" t="s">
        <v>99</v>
      </c>
      <c r="E226" s="44" t="s">
        <v>99</v>
      </c>
      <c r="F226" s="44" t="s">
        <v>99</v>
      </c>
      <c r="G226" s="44" t="s">
        <v>99</v>
      </c>
      <c r="H226" s="44" t="s">
        <v>99</v>
      </c>
    </row>
    <row r="227" spans="2:8" x14ac:dyDescent="0.2">
      <c r="B227" s="43" t="s">
        <v>99</v>
      </c>
      <c r="C227" s="42" t="s">
        <v>99</v>
      </c>
      <c r="D227" s="44" t="s">
        <v>99</v>
      </c>
      <c r="E227" s="44" t="s">
        <v>99</v>
      </c>
      <c r="F227" s="44" t="s">
        <v>99</v>
      </c>
      <c r="G227" s="44" t="s">
        <v>99</v>
      </c>
      <c r="H227" s="44" t="s">
        <v>99</v>
      </c>
    </row>
    <row r="228" spans="2:8" x14ac:dyDescent="0.2">
      <c r="B228" s="43" t="s">
        <v>99</v>
      </c>
      <c r="C228" s="42" t="s">
        <v>99</v>
      </c>
      <c r="D228" s="44" t="s">
        <v>99</v>
      </c>
      <c r="E228" s="44" t="s">
        <v>99</v>
      </c>
      <c r="F228" s="44" t="s">
        <v>99</v>
      </c>
      <c r="G228" s="44" t="s">
        <v>99</v>
      </c>
      <c r="H228" s="44" t="s">
        <v>99</v>
      </c>
    </row>
    <row r="229" spans="2:8" x14ac:dyDescent="0.2">
      <c r="B229" s="43" t="s">
        <v>99</v>
      </c>
      <c r="C229" s="42" t="s">
        <v>99</v>
      </c>
      <c r="D229" s="44" t="s">
        <v>99</v>
      </c>
      <c r="E229" s="44" t="s">
        <v>99</v>
      </c>
      <c r="F229" s="44" t="s">
        <v>99</v>
      </c>
      <c r="G229" s="44" t="s">
        <v>99</v>
      </c>
      <c r="H229" s="44" t="s">
        <v>99</v>
      </c>
    </row>
    <row r="230" spans="2:8" x14ac:dyDescent="0.2">
      <c r="B230" s="43" t="s">
        <v>99</v>
      </c>
      <c r="C230" s="42" t="s">
        <v>99</v>
      </c>
      <c r="D230" s="44" t="s">
        <v>99</v>
      </c>
      <c r="E230" s="44" t="s">
        <v>99</v>
      </c>
      <c r="F230" s="44" t="s">
        <v>99</v>
      </c>
      <c r="G230" s="44" t="s">
        <v>99</v>
      </c>
      <c r="H230" s="44" t="s">
        <v>99</v>
      </c>
    </row>
    <row r="231" spans="2:8" x14ac:dyDescent="0.2">
      <c r="B231" s="43" t="s">
        <v>99</v>
      </c>
      <c r="C231" s="42" t="s">
        <v>99</v>
      </c>
      <c r="D231" s="44" t="s">
        <v>99</v>
      </c>
      <c r="E231" s="44" t="s">
        <v>99</v>
      </c>
      <c r="F231" s="44" t="s">
        <v>99</v>
      </c>
      <c r="G231" s="44" t="s">
        <v>99</v>
      </c>
      <c r="H231" s="44" t="s">
        <v>99</v>
      </c>
    </row>
    <row r="232" spans="2:8" x14ac:dyDescent="0.2">
      <c r="B232" s="43" t="s">
        <v>99</v>
      </c>
      <c r="C232" s="42" t="s">
        <v>99</v>
      </c>
      <c r="D232" s="44" t="s">
        <v>99</v>
      </c>
      <c r="E232" s="44" t="s">
        <v>99</v>
      </c>
      <c r="F232" s="44" t="s">
        <v>99</v>
      </c>
      <c r="G232" s="44" t="s">
        <v>99</v>
      </c>
      <c r="H232" s="44" t="s">
        <v>99</v>
      </c>
    </row>
    <row r="233" spans="2:8" x14ac:dyDescent="0.2">
      <c r="B233" s="43" t="s">
        <v>99</v>
      </c>
      <c r="C233" s="42" t="s">
        <v>99</v>
      </c>
      <c r="D233" s="44" t="s">
        <v>99</v>
      </c>
      <c r="E233" s="44" t="s">
        <v>99</v>
      </c>
      <c r="F233" s="44" t="s">
        <v>99</v>
      </c>
      <c r="G233" s="44" t="s">
        <v>99</v>
      </c>
      <c r="H233" s="44" t="s">
        <v>99</v>
      </c>
    </row>
    <row r="234" spans="2:8" x14ac:dyDescent="0.2">
      <c r="B234" s="43" t="s">
        <v>99</v>
      </c>
      <c r="C234" s="42" t="s">
        <v>99</v>
      </c>
      <c r="D234" s="44" t="s">
        <v>99</v>
      </c>
      <c r="E234" s="44" t="s">
        <v>99</v>
      </c>
      <c r="F234" s="44" t="s">
        <v>99</v>
      </c>
      <c r="G234" s="44" t="s">
        <v>99</v>
      </c>
      <c r="H234" s="44" t="s">
        <v>99</v>
      </c>
    </row>
    <row r="235" spans="2:8" x14ac:dyDescent="0.2">
      <c r="B235" s="43" t="s">
        <v>99</v>
      </c>
      <c r="C235" s="42" t="s">
        <v>99</v>
      </c>
      <c r="D235" s="44" t="s">
        <v>99</v>
      </c>
      <c r="E235" s="44" t="s">
        <v>99</v>
      </c>
      <c r="F235" s="44" t="s">
        <v>99</v>
      </c>
      <c r="G235" s="44" t="s">
        <v>99</v>
      </c>
      <c r="H235" s="44" t="s">
        <v>99</v>
      </c>
    </row>
    <row r="236" spans="2:8" x14ac:dyDescent="0.2">
      <c r="B236" s="43" t="s">
        <v>99</v>
      </c>
      <c r="C236" s="42" t="s">
        <v>99</v>
      </c>
      <c r="D236" s="44" t="s">
        <v>99</v>
      </c>
      <c r="E236" s="44" t="s">
        <v>99</v>
      </c>
      <c r="F236" s="44" t="s">
        <v>99</v>
      </c>
      <c r="G236" s="44" t="s">
        <v>99</v>
      </c>
      <c r="H236" s="44" t="s">
        <v>99</v>
      </c>
    </row>
    <row r="237" spans="2:8" x14ac:dyDescent="0.2">
      <c r="B237" s="43" t="s">
        <v>99</v>
      </c>
      <c r="C237" s="42" t="s">
        <v>99</v>
      </c>
      <c r="D237" s="44" t="s">
        <v>99</v>
      </c>
      <c r="E237" s="44" t="s">
        <v>99</v>
      </c>
      <c r="F237" s="44" t="s">
        <v>99</v>
      </c>
      <c r="G237" s="44" t="s">
        <v>99</v>
      </c>
      <c r="H237" s="44" t="s">
        <v>99</v>
      </c>
    </row>
    <row r="238" spans="2:8" x14ac:dyDescent="0.2">
      <c r="B238" s="43" t="s">
        <v>99</v>
      </c>
      <c r="C238" s="42" t="s">
        <v>99</v>
      </c>
      <c r="D238" s="44" t="s">
        <v>99</v>
      </c>
      <c r="E238" s="44" t="s">
        <v>99</v>
      </c>
      <c r="F238" s="44" t="s">
        <v>99</v>
      </c>
      <c r="G238" s="44" t="s">
        <v>99</v>
      </c>
      <c r="H238" s="44" t="s">
        <v>99</v>
      </c>
    </row>
    <row r="239" spans="2:8" x14ac:dyDescent="0.2">
      <c r="B239" s="43" t="s">
        <v>99</v>
      </c>
      <c r="C239" s="42" t="s">
        <v>99</v>
      </c>
      <c r="D239" s="44" t="s">
        <v>99</v>
      </c>
      <c r="E239" s="44" t="s">
        <v>99</v>
      </c>
      <c r="F239" s="44" t="s">
        <v>99</v>
      </c>
      <c r="G239" s="44" t="s">
        <v>99</v>
      </c>
      <c r="H239" s="44" t="s">
        <v>99</v>
      </c>
    </row>
    <row r="240" spans="2:8" x14ac:dyDescent="0.2">
      <c r="B240" s="43" t="s">
        <v>99</v>
      </c>
      <c r="C240" s="42" t="s">
        <v>99</v>
      </c>
      <c r="D240" s="44" t="s">
        <v>99</v>
      </c>
      <c r="E240" s="44" t="s">
        <v>99</v>
      </c>
      <c r="F240" s="44" t="s">
        <v>99</v>
      </c>
      <c r="G240" s="44" t="s">
        <v>99</v>
      </c>
      <c r="H240" s="44" t="s">
        <v>99</v>
      </c>
    </row>
    <row r="241" spans="2:8" x14ac:dyDescent="0.2">
      <c r="B241" s="43" t="s">
        <v>99</v>
      </c>
      <c r="C241" s="42" t="s">
        <v>99</v>
      </c>
      <c r="D241" s="44" t="s">
        <v>99</v>
      </c>
      <c r="E241" s="44" t="s">
        <v>99</v>
      </c>
      <c r="F241" s="44" t="s">
        <v>99</v>
      </c>
      <c r="G241" s="44" t="s">
        <v>99</v>
      </c>
      <c r="H241" s="44" t="s">
        <v>99</v>
      </c>
    </row>
    <row r="242" spans="2:8" x14ac:dyDescent="0.2">
      <c r="B242" s="43" t="s">
        <v>99</v>
      </c>
      <c r="C242" s="42" t="s">
        <v>99</v>
      </c>
      <c r="D242" s="44" t="s">
        <v>99</v>
      </c>
      <c r="E242" s="44" t="s">
        <v>99</v>
      </c>
      <c r="F242" s="44" t="s">
        <v>99</v>
      </c>
      <c r="G242" s="44" t="s">
        <v>99</v>
      </c>
      <c r="H242" s="44" t="s">
        <v>99</v>
      </c>
    </row>
    <row r="243" spans="2:8" x14ac:dyDescent="0.2">
      <c r="B243" s="43" t="s">
        <v>99</v>
      </c>
      <c r="C243" s="42" t="s">
        <v>99</v>
      </c>
      <c r="D243" s="44" t="s">
        <v>99</v>
      </c>
      <c r="E243" s="44" t="s">
        <v>99</v>
      </c>
      <c r="F243" s="44" t="s">
        <v>99</v>
      </c>
      <c r="G243" s="44" t="s">
        <v>99</v>
      </c>
      <c r="H243" s="44" t="s">
        <v>99</v>
      </c>
    </row>
    <row r="244" spans="2:8" x14ac:dyDescent="0.2">
      <c r="B244" s="43" t="s">
        <v>99</v>
      </c>
      <c r="C244" s="42" t="s">
        <v>99</v>
      </c>
      <c r="D244" s="44" t="s">
        <v>99</v>
      </c>
      <c r="E244" s="44" t="s">
        <v>99</v>
      </c>
      <c r="F244" s="44" t="s">
        <v>99</v>
      </c>
      <c r="G244" s="44" t="s">
        <v>99</v>
      </c>
      <c r="H244" s="44" t="s">
        <v>99</v>
      </c>
    </row>
    <row r="245" spans="2:8" x14ac:dyDescent="0.2">
      <c r="B245" s="43" t="s">
        <v>99</v>
      </c>
      <c r="C245" s="42" t="s">
        <v>99</v>
      </c>
      <c r="D245" s="44" t="s">
        <v>99</v>
      </c>
      <c r="E245" s="44" t="s">
        <v>99</v>
      </c>
      <c r="F245" s="44" t="s">
        <v>99</v>
      </c>
      <c r="G245" s="44" t="s">
        <v>99</v>
      </c>
      <c r="H245" s="44" t="s">
        <v>99</v>
      </c>
    </row>
    <row r="246" spans="2:8" x14ac:dyDescent="0.2">
      <c r="B246" s="43" t="s">
        <v>99</v>
      </c>
      <c r="C246" s="42" t="s">
        <v>99</v>
      </c>
      <c r="D246" s="44" t="s">
        <v>99</v>
      </c>
      <c r="E246" s="44" t="s">
        <v>99</v>
      </c>
      <c r="F246" s="44" t="s">
        <v>99</v>
      </c>
      <c r="G246" s="44" t="s">
        <v>99</v>
      </c>
      <c r="H246" s="44" t="s">
        <v>99</v>
      </c>
    </row>
    <row r="247" spans="2:8" x14ac:dyDescent="0.2">
      <c r="B247" s="43" t="s">
        <v>99</v>
      </c>
      <c r="C247" s="42" t="s">
        <v>99</v>
      </c>
      <c r="D247" s="44" t="s">
        <v>99</v>
      </c>
      <c r="E247" s="44" t="s">
        <v>99</v>
      </c>
      <c r="F247" s="44" t="s">
        <v>99</v>
      </c>
      <c r="G247" s="44" t="s">
        <v>99</v>
      </c>
      <c r="H247" s="44" t="s">
        <v>99</v>
      </c>
    </row>
    <row r="248" spans="2:8" x14ac:dyDescent="0.2">
      <c r="B248" s="43" t="s">
        <v>99</v>
      </c>
      <c r="C248" s="42" t="s">
        <v>99</v>
      </c>
      <c r="D248" s="44" t="s">
        <v>99</v>
      </c>
      <c r="E248" s="44" t="s">
        <v>99</v>
      </c>
      <c r="F248" s="44" t="s">
        <v>99</v>
      </c>
      <c r="G248" s="44" t="s">
        <v>99</v>
      </c>
      <c r="H248" s="44" t="s">
        <v>99</v>
      </c>
    </row>
    <row r="249" spans="2:8" x14ac:dyDescent="0.2">
      <c r="B249" s="43" t="s">
        <v>99</v>
      </c>
      <c r="C249" s="42" t="s">
        <v>99</v>
      </c>
      <c r="D249" s="44" t="s">
        <v>99</v>
      </c>
      <c r="E249" s="44" t="s">
        <v>99</v>
      </c>
      <c r="F249" s="44" t="s">
        <v>99</v>
      </c>
      <c r="G249" s="44" t="s">
        <v>99</v>
      </c>
      <c r="H249" s="44" t="s">
        <v>99</v>
      </c>
    </row>
    <row r="250" spans="2:8" x14ac:dyDescent="0.2">
      <c r="B250" s="43" t="s">
        <v>99</v>
      </c>
      <c r="C250" s="42" t="s">
        <v>99</v>
      </c>
      <c r="D250" s="44" t="s">
        <v>99</v>
      </c>
      <c r="E250" s="44" t="s">
        <v>99</v>
      </c>
      <c r="F250" s="44" t="s">
        <v>99</v>
      </c>
      <c r="G250" s="44" t="s">
        <v>99</v>
      </c>
      <c r="H250" s="44" t="s">
        <v>99</v>
      </c>
    </row>
    <row r="251" spans="2:8" x14ac:dyDescent="0.2">
      <c r="B251" s="43" t="s">
        <v>99</v>
      </c>
      <c r="C251" s="42" t="s">
        <v>99</v>
      </c>
      <c r="D251" s="44" t="s">
        <v>99</v>
      </c>
      <c r="E251" s="44" t="s">
        <v>99</v>
      </c>
      <c r="F251" s="44" t="s">
        <v>99</v>
      </c>
      <c r="G251" s="44" t="s">
        <v>99</v>
      </c>
      <c r="H251" s="44" t="s">
        <v>99</v>
      </c>
    </row>
    <row r="252" spans="2:8" x14ac:dyDescent="0.2">
      <c r="B252" s="43" t="s">
        <v>99</v>
      </c>
      <c r="C252" s="42" t="s">
        <v>99</v>
      </c>
      <c r="D252" s="44" t="s">
        <v>99</v>
      </c>
      <c r="E252" s="44" t="s">
        <v>99</v>
      </c>
      <c r="F252" s="44" t="s">
        <v>99</v>
      </c>
      <c r="G252" s="44" t="s">
        <v>99</v>
      </c>
      <c r="H252" s="44" t="s">
        <v>99</v>
      </c>
    </row>
    <row r="253" spans="2:8" x14ac:dyDescent="0.2">
      <c r="B253" s="43" t="s">
        <v>99</v>
      </c>
      <c r="C253" s="42" t="s">
        <v>99</v>
      </c>
      <c r="D253" s="44" t="s">
        <v>99</v>
      </c>
      <c r="E253" s="44" t="s">
        <v>99</v>
      </c>
      <c r="F253" s="44" t="s">
        <v>99</v>
      </c>
      <c r="G253" s="44" t="s">
        <v>99</v>
      </c>
      <c r="H253" s="44" t="s">
        <v>99</v>
      </c>
    </row>
    <row r="254" spans="2:8" x14ac:dyDescent="0.2">
      <c r="B254" s="43" t="s">
        <v>99</v>
      </c>
      <c r="C254" s="42" t="s">
        <v>99</v>
      </c>
      <c r="D254" s="44" t="s">
        <v>99</v>
      </c>
      <c r="E254" s="44" t="s">
        <v>99</v>
      </c>
      <c r="F254" s="44" t="s">
        <v>99</v>
      </c>
      <c r="G254" s="44" t="s">
        <v>99</v>
      </c>
      <c r="H254" s="44" t="s">
        <v>99</v>
      </c>
    </row>
    <row r="255" spans="2:8" x14ac:dyDescent="0.2">
      <c r="B255" s="43" t="s">
        <v>99</v>
      </c>
      <c r="C255" s="42" t="s">
        <v>99</v>
      </c>
      <c r="D255" s="44" t="s">
        <v>99</v>
      </c>
      <c r="E255" s="44" t="s">
        <v>99</v>
      </c>
      <c r="F255" s="44" t="s">
        <v>99</v>
      </c>
      <c r="G255" s="44" t="s">
        <v>99</v>
      </c>
      <c r="H255" s="44" t="s">
        <v>99</v>
      </c>
    </row>
    <row r="256" spans="2:8" x14ac:dyDescent="0.2">
      <c r="B256" s="43" t="s">
        <v>99</v>
      </c>
      <c r="C256" s="42" t="s">
        <v>99</v>
      </c>
      <c r="D256" s="44" t="s">
        <v>99</v>
      </c>
      <c r="E256" s="44" t="s">
        <v>99</v>
      </c>
      <c r="F256" s="44" t="s">
        <v>99</v>
      </c>
      <c r="G256" s="44" t="s">
        <v>99</v>
      </c>
      <c r="H256" s="44" t="s">
        <v>99</v>
      </c>
    </row>
    <row r="257" spans="2:8" x14ac:dyDescent="0.2">
      <c r="B257" s="43" t="s">
        <v>99</v>
      </c>
      <c r="C257" s="42" t="s">
        <v>99</v>
      </c>
      <c r="D257" s="44" t="s">
        <v>99</v>
      </c>
      <c r="E257" s="44" t="s">
        <v>99</v>
      </c>
      <c r="F257" s="44" t="s">
        <v>99</v>
      </c>
      <c r="G257" s="44" t="s">
        <v>99</v>
      </c>
      <c r="H257" s="44" t="s">
        <v>99</v>
      </c>
    </row>
    <row r="258" spans="2:8" x14ac:dyDescent="0.2">
      <c r="B258" s="43" t="s">
        <v>99</v>
      </c>
      <c r="C258" s="42" t="s">
        <v>99</v>
      </c>
      <c r="D258" s="44" t="s">
        <v>99</v>
      </c>
      <c r="E258" s="44" t="s">
        <v>99</v>
      </c>
      <c r="F258" s="44" t="s">
        <v>99</v>
      </c>
      <c r="G258" s="44" t="s">
        <v>99</v>
      </c>
      <c r="H258" s="44" t="s">
        <v>99</v>
      </c>
    </row>
    <row r="259" spans="2:8" x14ac:dyDescent="0.2">
      <c r="B259" s="43" t="s">
        <v>99</v>
      </c>
      <c r="C259" s="42" t="s">
        <v>99</v>
      </c>
      <c r="D259" s="44" t="s">
        <v>99</v>
      </c>
      <c r="E259" s="44" t="s">
        <v>99</v>
      </c>
      <c r="F259" s="44" t="s">
        <v>99</v>
      </c>
      <c r="G259" s="44" t="s">
        <v>99</v>
      </c>
      <c r="H259" s="44" t="s">
        <v>99</v>
      </c>
    </row>
    <row r="260" spans="2:8" x14ac:dyDescent="0.2">
      <c r="B260" s="43" t="s">
        <v>99</v>
      </c>
      <c r="C260" s="42" t="s">
        <v>99</v>
      </c>
      <c r="D260" s="44" t="s">
        <v>99</v>
      </c>
      <c r="E260" s="44" t="s">
        <v>99</v>
      </c>
      <c r="F260" s="44" t="s">
        <v>99</v>
      </c>
      <c r="G260" s="44" t="s">
        <v>99</v>
      </c>
      <c r="H260" s="44" t="s">
        <v>99</v>
      </c>
    </row>
    <row r="261" spans="2:8" x14ac:dyDescent="0.2">
      <c r="B261" s="43" t="s">
        <v>99</v>
      </c>
      <c r="C261" s="42" t="s">
        <v>99</v>
      </c>
      <c r="D261" s="44" t="s">
        <v>99</v>
      </c>
      <c r="E261" s="44" t="s">
        <v>99</v>
      </c>
      <c r="F261" s="44" t="s">
        <v>99</v>
      </c>
      <c r="G261" s="44" t="s">
        <v>99</v>
      </c>
      <c r="H261" s="44" t="s">
        <v>99</v>
      </c>
    </row>
    <row r="262" spans="2:8" x14ac:dyDescent="0.2">
      <c r="B262" s="43" t="s">
        <v>99</v>
      </c>
      <c r="C262" s="42" t="s">
        <v>99</v>
      </c>
      <c r="D262" s="44" t="s">
        <v>99</v>
      </c>
      <c r="E262" s="44" t="s">
        <v>99</v>
      </c>
      <c r="F262" s="44" t="s">
        <v>99</v>
      </c>
      <c r="G262" s="44" t="s">
        <v>99</v>
      </c>
      <c r="H262" s="44" t="s">
        <v>99</v>
      </c>
    </row>
    <row r="263" spans="2:8" x14ac:dyDescent="0.2">
      <c r="B263" s="43" t="s">
        <v>99</v>
      </c>
      <c r="C263" s="42" t="s">
        <v>99</v>
      </c>
      <c r="D263" s="44" t="s">
        <v>99</v>
      </c>
      <c r="E263" s="44" t="s">
        <v>99</v>
      </c>
      <c r="F263" s="44" t="s">
        <v>99</v>
      </c>
      <c r="G263" s="44" t="s">
        <v>99</v>
      </c>
      <c r="H263" s="44" t="s">
        <v>99</v>
      </c>
    </row>
    <row r="264" spans="2:8" x14ac:dyDescent="0.2">
      <c r="B264" s="43" t="s">
        <v>99</v>
      </c>
      <c r="C264" s="42" t="s">
        <v>99</v>
      </c>
      <c r="D264" s="44" t="s">
        <v>99</v>
      </c>
      <c r="E264" s="44" t="s">
        <v>99</v>
      </c>
      <c r="F264" s="44" t="s">
        <v>99</v>
      </c>
      <c r="G264" s="44" t="s">
        <v>99</v>
      </c>
      <c r="H264" s="44" t="s">
        <v>99</v>
      </c>
    </row>
    <row r="265" spans="2:8" x14ac:dyDescent="0.2">
      <c r="B265" s="43" t="s">
        <v>99</v>
      </c>
      <c r="C265" s="42" t="s">
        <v>99</v>
      </c>
      <c r="D265" s="44" t="s">
        <v>99</v>
      </c>
      <c r="E265" s="44" t="s">
        <v>99</v>
      </c>
      <c r="F265" s="44" t="s">
        <v>99</v>
      </c>
      <c r="G265" s="44" t="s">
        <v>99</v>
      </c>
      <c r="H265" s="44" t="s">
        <v>99</v>
      </c>
    </row>
    <row r="266" spans="2:8" x14ac:dyDescent="0.2">
      <c r="B266" s="43" t="s">
        <v>99</v>
      </c>
      <c r="C266" s="42" t="s">
        <v>99</v>
      </c>
      <c r="D266" s="44" t="s">
        <v>99</v>
      </c>
      <c r="E266" s="44" t="s">
        <v>99</v>
      </c>
      <c r="F266" s="44" t="s">
        <v>99</v>
      </c>
      <c r="G266" s="44" t="s">
        <v>99</v>
      </c>
      <c r="H266" s="44" t="s">
        <v>99</v>
      </c>
    </row>
    <row r="267" spans="2:8" x14ac:dyDescent="0.2">
      <c r="B267" s="43" t="s">
        <v>99</v>
      </c>
      <c r="C267" s="42" t="s">
        <v>99</v>
      </c>
      <c r="D267" s="44" t="s">
        <v>99</v>
      </c>
      <c r="E267" s="44" t="s">
        <v>99</v>
      </c>
      <c r="F267" s="44" t="s">
        <v>99</v>
      </c>
      <c r="G267" s="44" t="s">
        <v>99</v>
      </c>
      <c r="H267" s="44" t="s">
        <v>99</v>
      </c>
    </row>
    <row r="268" spans="2:8" x14ac:dyDescent="0.2">
      <c r="B268" s="43" t="s">
        <v>99</v>
      </c>
      <c r="C268" s="42" t="s">
        <v>99</v>
      </c>
      <c r="D268" s="44" t="s">
        <v>99</v>
      </c>
      <c r="E268" s="44" t="s">
        <v>99</v>
      </c>
      <c r="F268" s="44" t="s">
        <v>99</v>
      </c>
      <c r="G268" s="44" t="s">
        <v>99</v>
      </c>
      <c r="H268" s="44" t="s">
        <v>99</v>
      </c>
    </row>
    <row r="269" spans="2:8" x14ac:dyDescent="0.2">
      <c r="B269" s="43" t="s">
        <v>99</v>
      </c>
      <c r="C269" s="42" t="s">
        <v>99</v>
      </c>
      <c r="D269" s="44" t="s">
        <v>99</v>
      </c>
      <c r="E269" s="44" t="s">
        <v>99</v>
      </c>
      <c r="F269" s="44" t="s">
        <v>99</v>
      </c>
      <c r="G269" s="44" t="s">
        <v>99</v>
      </c>
      <c r="H269" s="44" t="s">
        <v>99</v>
      </c>
    </row>
    <row r="270" spans="2:8" x14ac:dyDescent="0.2">
      <c r="B270" s="43" t="s">
        <v>99</v>
      </c>
      <c r="C270" s="42" t="s">
        <v>99</v>
      </c>
      <c r="D270" s="44" t="s">
        <v>99</v>
      </c>
      <c r="E270" s="44" t="s">
        <v>99</v>
      </c>
      <c r="F270" s="44" t="s">
        <v>99</v>
      </c>
      <c r="G270" s="44" t="s">
        <v>99</v>
      </c>
      <c r="H270" s="44" t="s">
        <v>99</v>
      </c>
    </row>
    <row r="271" spans="2:8" x14ac:dyDescent="0.2">
      <c r="B271" s="43" t="s">
        <v>99</v>
      </c>
      <c r="C271" s="42" t="s">
        <v>99</v>
      </c>
      <c r="D271" s="44" t="s">
        <v>99</v>
      </c>
      <c r="E271" s="44" t="s">
        <v>99</v>
      </c>
      <c r="F271" s="44" t="s">
        <v>99</v>
      </c>
      <c r="G271" s="44" t="s">
        <v>99</v>
      </c>
      <c r="H271" s="44" t="s">
        <v>99</v>
      </c>
    </row>
    <row r="272" spans="2:8" x14ac:dyDescent="0.2">
      <c r="B272" s="43" t="s">
        <v>99</v>
      </c>
      <c r="C272" s="42" t="s">
        <v>99</v>
      </c>
      <c r="D272" s="44" t="s">
        <v>99</v>
      </c>
      <c r="E272" s="44" t="s">
        <v>99</v>
      </c>
      <c r="F272" s="44" t="s">
        <v>99</v>
      </c>
      <c r="G272" s="44" t="s">
        <v>99</v>
      </c>
      <c r="H272" s="44" t="s">
        <v>99</v>
      </c>
    </row>
    <row r="273" spans="2:8" x14ac:dyDescent="0.2">
      <c r="B273" s="43" t="s">
        <v>99</v>
      </c>
      <c r="C273" s="42" t="s">
        <v>99</v>
      </c>
      <c r="D273" s="44" t="s">
        <v>99</v>
      </c>
      <c r="E273" s="44" t="s">
        <v>99</v>
      </c>
      <c r="F273" s="44" t="s">
        <v>99</v>
      </c>
      <c r="G273" s="44" t="s">
        <v>99</v>
      </c>
      <c r="H273" s="44" t="s">
        <v>99</v>
      </c>
    </row>
    <row r="274" spans="2:8" x14ac:dyDescent="0.2">
      <c r="B274" s="43" t="s">
        <v>99</v>
      </c>
      <c r="C274" s="42" t="s">
        <v>99</v>
      </c>
      <c r="D274" s="44" t="s">
        <v>99</v>
      </c>
      <c r="E274" s="44" t="s">
        <v>99</v>
      </c>
      <c r="F274" s="44" t="s">
        <v>99</v>
      </c>
      <c r="G274" s="44" t="s">
        <v>99</v>
      </c>
      <c r="H274" s="44" t="s">
        <v>99</v>
      </c>
    </row>
    <row r="275" spans="2:8" x14ac:dyDescent="0.2">
      <c r="B275" s="43" t="s">
        <v>99</v>
      </c>
      <c r="C275" s="42" t="s">
        <v>99</v>
      </c>
      <c r="D275" s="44" t="s">
        <v>99</v>
      </c>
      <c r="E275" s="44" t="s">
        <v>99</v>
      </c>
      <c r="F275" s="44" t="s">
        <v>99</v>
      </c>
      <c r="G275" s="44" t="s">
        <v>99</v>
      </c>
      <c r="H275" s="44" t="s">
        <v>99</v>
      </c>
    </row>
    <row r="276" spans="2:8" x14ac:dyDescent="0.2">
      <c r="B276" s="43" t="s">
        <v>99</v>
      </c>
      <c r="C276" s="42" t="s">
        <v>99</v>
      </c>
      <c r="D276" s="44" t="s">
        <v>99</v>
      </c>
      <c r="E276" s="44" t="s">
        <v>99</v>
      </c>
      <c r="F276" s="44" t="s">
        <v>99</v>
      </c>
      <c r="G276" s="44" t="s">
        <v>99</v>
      </c>
      <c r="H276" s="44" t="s">
        <v>99</v>
      </c>
    </row>
    <row r="277" spans="2:8" x14ac:dyDescent="0.2">
      <c r="B277" s="43" t="s">
        <v>99</v>
      </c>
      <c r="C277" s="42" t="s">
        <v>99</v>
      </c>
      <c r="D277" s="44" t="s">
        <v>99</v>
      </c>
      <c r="E277" s="44" t="s">
        <v>99</v>
      </c>
      <c r="F277" s="44" t="s">
        <v>99</v>
      </c>
      <c r="G277" s="44" t="s">
        <v>99</v>
      </c>
      <c r="H277" s="44" t="s">
        <v>99</v>
      </c>
    </row>
    <row r="278" spans="2:8" x14ac:dyDescent="0.2">
      <c r="B278" s="43" t="s">
        <v>99</v>
      </c>
      <c r="C278" s="42" t="s">
        <v>99</v>
      </c>
      <c r="D278" s="44" t="s">
        <v>99</v>
      </c>
      <c r="E278" s="44" t="s">
        <v>99</v>
      </c>
      <c r="F278" s="44" t="s">
        <v>99</v>
      </c>
      <c r="G278" s="44" t="s">
        <v>99</v>
      </c>
      <c r="H278" s="44" t="s">
        <v>99</v>
      </c>
    </row>
    <row r="279" spans="2:8" x14ac:dyDescent="0.2">
      <c r="B279" s="43" t="s">
        <v>99</v>
      </c>
      <c r="C279" s="42" t="s">
        <v>99</v>
      </c>
      <c r="D279" s="44" t="s">
        <v>99</v>
      </c>
      <c r="E279" s="44" t="s">
        <v>99</v>
      </c>
      <c r="F279" s="44" t="s">
        <v>99</v>
      </c>
      <c r="G279" s="44" t="s">
        <v>99</v>
      </c>
      <c r="H279" s="44" t="s">
        <v>99</v>
      </c>
    </row>
    <row r="280" spans="2:8" x14ac:dyDescent="0.2">
      <c r="B280" s="43" t="s">
        <v>99</v>
      </c>
      <c r="C280" s="42" t="s">
        <v>99</v>
      </c>
      <c r="D280" s="44" t="s">
        <v>99</v>
      </c>
      <c r="E280" s="44" t="s">
        <v>99</v>
      </c>
      <c r="F280" s="44" t="s">
        <v>99</v>
      </c>
      <c r="G280" s="44" t="s">
        <v>99</v>
      </c>
      <c r="H280" s="44" t="s">
        <v>99</v>
      </c>
    </row>
    <row r="281" spans="2:8" x14ac:dyDescent="0.2">
      <c r="B281" s="43" t="s">
        <v>99</v>
      </c>
      <c r="C281" s="42" t="s">
        <v>99</v>
      </c>
      <c r="D281" s="44" t="s">
        <v>99</v>
      </c>
      <c r="E281" s="44" t="s">
        <v>99</v>
      </c>
      <c r="F281" s="44" t="s">
        <v>99</v>
      </c>
      <c r="G281" s="44" t="s">
        <v>99</v>
      </c>
      <c r="H281" s="44" t="s">
        <v>99</v>
      </c>
    </row>
    <row r="282" spans="2:8" x14ac:dyDescent="0.2">
      <c r="B282" s="43" t="s">
        <v>99</v>
      </c>
      <c r="C282" s="42" t="s">
        <v>99</v>
      </c>
      <c r="D282" s="44" t="s">
        <v>99</v>
      </c>
      <c r="E282" s="44" t="s">
        <v>99</v>
      </c>
      <c r="F282" s="44" t="s">
        <v>99</v>
      </c>
      <c r="G282" s="44" t="s">
        <v>99</v>
      </c>
      <c r="H282" s="44" t="s">
        <v>99</v>
      </c>
    </row>
    <row r="283" spans="2:8" x14ac:dyDescent="0.2">
      <c r="B283" s="43" t="s">
        <v>99</v>
      </c>
      <c r="C283" s="42" t="s">
        <v>99</v>
      </c>
      <c r="D283" s="44" t="s">
        <v>99</v>
      </c>
      <c r="E283" s="44" t="s">
        <v>99</v>
      </c>
      <c r="F283" s="44" t="s">
        <v>99</v>
      </c>
      <c r="G283" s="44" t="s">
        <v>99</v>
      </c>
      <c r="H283" s="44" t="s">
        <v>99</v>
      </c>
    </row>
    <row r="284" spans="2:8" x14ac:dyDescent="0.2">
      <c r="B284" s="43" t="s">
        <v>99</v>
      </c>
      <c r="C284" s="42" t="s">
        <v>99</v>
      </c>
      <c r="D284" s="44" t="s">
        <v>99</v>
      </c>
      <c r="E284" s="44" t="s">
        <v>99</v>
      </c>
      <c r="F284" s="44" t="s">
        <v>99</v>
      </c>
      <c r="G284" s="44" t="s">
        <v>99</v>
      </c>
      <c r="H284" s="44" t="s">
        <v>99</v>
      </c>
    </row>
    <row r="285" spans="2:8" x14ac:dyDescent="0.2">
      <c r="B285" s="43" t="s">
        <v>99</v>
      </c>
      <c r="C285" s="42" t="s">
        <v>99</v>
      </c>
      <c r="D285" s="44" t="s">
        <v>99</v>
      </c>
      <c r="E285" s="44" t="s">
        <v>99</v>
      </c>
      <c r="F285" s="44" t="s">
        <v>99</v>
      </c>
      <c r="G285" s="44" t="s">
        <v>99</v>
      </c>
      <c r="H285" s="44" t="s">
        <v>99</v>
      </c>
    </row>
    <row r="286" spans="2:8" x14ac:dyDescent="0.2">
      <c r="B286" s="43" t="s">
        <v>99</v>
      </c>
      <c r="C286" s="42" t="s">
        <v>99</v>
      </c>
      <c r="D286" s="44" t="s">
        <v>99</v>
      </c>
      <c r="E286" s="44" t="s">
        <v>99</v>
      </c>
      <c r="F286" s="44" t="s">
        <v>99</v>
      </c>
      <c r="G286" s="44" t="s">
        <v>99</v>
      </c>
      <c r="H286" s="44" t="s">
        <v>99</v>
      </c>
    </row>
    <row r="287" spans="2:8" x14ac:dyDescent="0.2">
      <c r="B287" s="43" t="s">
        <v>99</v>
      </c>
      <c r="C287" s="42" t="s">
        <v>99</v>
      </c>
      <c r="D287" s="44" t="s">
        <v>99</v>
      </c>
      <c r="E287" s="44" t="s">
        <v>99</v>
      </c>
      <c r="F287" s="44" t="s">
        <v>99</v>
      </c>
      <c r="G287" s="44" t="s">
        <v>99</v>
      </c>
      <c r="H287" s="44" t="s">
        <v>99</v>
      </c>
    </row>
    <row r="288" spans="2:8" x14ac:dyDescent="0.2">
      <c r="B288" s="43" t="s">
        <v>99</v>
      </c>
      <c r="C288" s="42" t="s">
        <v>99</v>
      </c>
      <c r="D288" s="44" t="s">
        <v>99</v>
      </c>
      <c r="E288" s="44" t="s">
        <v>99</v>
      </c>
      <c r="F288" s="44" t="s">
        <v>99</v>
      </c>
      <c r="G288" s="44" t="s">
        <v>99</v>
      </c>
      <c r="H288" s="44" t="s">
        <v>99</v>
      </c>
    </row>
    <row r="289" spans="2:8" x14ac:dyDescent="0.2">
      <c r="B289" s="43" t="s">
        <v>99</v>
      </c>
      <c r="C289" s="42" t="s">
        <v>99</v>
      </c>
      <c r="D289" s="44" t="s">
        <v>99</v>
      </c>
      <c r="E289" s="44" t="s">
        <v>99</v>
      </c>
      <c r="F289" s="44" t="s">
        <v>99</v>
      </c>
      <c r="G289" s="44" t="s">
        <v>99</v>
      </c>
      <c r="H289" s="44" t="s">
        <v>99</v>
      </c>
    </row>
    <row r="290" spans="2:8" x14ac:dyDescent="0.2">
      <c r="B290" s="43" t="s">
        <v>99</v>
      </c>
      <c r="C290" s="42" t="s">
        <v>99</v>
      </c>
      <c r="D290" s="44" t="s">
        <v>99</v>
      </c>
      <c r="E290" s="44" t="s">
        <v>99</v>
      </c>
      <c r="F290" s="44" t="s">
        <v>99</v>
      </c>
      <c r="G290" s="44" t="s">
        <v>99</v>
      </c>
      <c r="H290" s="44" t="s">
        <v>99</v>
      </c>
    </row>
    <row r="291" spans="2:8" x14ac:dyDescent="0.2">
      <c r="B291" s="43" t="s">
        <v>99</v>
      </c>
      <c r="C291" s="42" t="s">
        <v>99</v>
      </c>
      <c r="D291" s="44" t="s">
        <v>99</v>
      </c>
      <c r="E291" s="44" t="s">
        <v>99</v>
      </c>
      <c r="F291" s="44" t="s">
        <v>99</v>
      </c>
      <c r="G291" s="44" t="s">
        <v>99</v>
      </c>
      <c r="H291" s="44" t="s">
        <v>99</v>
      </c>
    </row>
    <row r="292" spans="2:8" x14ac:dyDescent="0.2">
      <c r="B292" s="43" t="s">
        <v>99</v>
      </c>
      <c r="C292" s="42" t="s">
        <v>99</v>
      </c>
      <c r="D292" s="44" t="s">
        <v>99</v>
      </c>
      <c r="E292" s="44" t="s">
        <v>99</v>
      </c>
      <c r="F292" s="44" t="s">
        <v>99</v>
      </c>
      <c r="G292" s="44" t="s">
        <v>99</v>
      </c>
      <c r="H292" s="44" t="s">
        <v>99</v>
      </c>
    </row>
    <row r="293" spans="2:8" x14ac:dyDescent="0.2">
      <c r="B293" s="43" t="s">
        <v>99</v>
      </c>
      <c r="C293" s="42" t="s">
        <v>99</v>
      </c>
      <c r="D293" s="44" t="s">
        <v>99</v>
      </c>
      <c r="E293" s="44" t="s">
        <v>99</v>
      </c>
      <c r="F293" s="44" t="s">
        <v>99</v>
      </c>
      <c r="G293" s="44" t="s">
        <v>99</v>
      </c>
      <c r="H293" s="44" t="s">
        <v>99</v>
      </c>
    </row>
    <row r="294" spans="2:8" x14ac:dyDescent="0.2">
      <c r="B294" s="43" t="s">
        <v>99</v>
      </c>
      <c r="C294" s="42" t="s">
        <v>99</v>
      </c>
      <c r="D294" s="44" t="s">
        <v>99</v>
      </c>
      <c r="E294" s="44" t="s">
        <v>99</v>
      </c>
      <c r="F294" s="44" t="s">
        <v>99</v>
      </c>
      <c r="G294" s="44" t="s">
        <v>99</v>
      </c>
      <c r="H294" s="44" t="s">
        <v>99</v>
      </c>
    </row>
    <row r="295" spans="2:8" x14ac:dyDescent="0.2">
      <c r="B295" s="43" t="s">
        <v>99</v>
      </c>
      <c r="C295" s="42" t="s">
        <v>99</v>
      </c>
      <c r="D295" s="44" t="s">
        <v>99</v>
      </c>
      <c r="E295" s="44" t="s">
        <v>99</v>
      </c>
      <c r="F295" s="44" t="s">
        <v>99</v>
      </c>
      <c r="G295" s="44" t="s">
        <v>99</v>
      </c>
      <c r="H295" s="44" t="s">
        <v>99</v>
      </c>
    </row>
    <row r="296" spans="2:8" x14ac:dyDescent="0.2">
      <c r="B296" s="43" t="s">
        <v>99</v>
      </c>
      <c r="C296" s="42" t="s">
        <v>99</v>
      </c>
      <c r="D296" s="44" t="s">
        <v>99</v>
      </c>
      <c r="E296" s="44" t="s">
        <v>99</v>
      </c>
      <c r="F296" s="44" t="s">
        <v>99</v>
      </c>
      <c r="G296" s="44" t="s">
        <v>99</v>
      </c>
      <c r="H296" s="44" t="s">
        <v>99</v>
      </c>
    </row>
    <row r="297" spans="2:8" x14ac:dyDescent="0.2">
      <c r="B297" s="43" t="s">
        <v>99</v>
      </c>
      <c r="C297" s="42" t="s">
        <v>99</v>
      </c>
      <c r="D297" s="44" t="s">
        <v>99</v>
      </c>
      <c r="E297" s="44" t="s">
        <v>99</v>
      </c>
      <c r="F297" s="44" t="s">
        <v>99</v>
      </c>
      <c r="G297" s="44" t="s">
        <v>99</v>
      </c>
      <c r="H297" s="44" t="s">
        <v>99</v>
      </c>
    </row>
    <row r="298" spans="2:8" x14ac:dyDescent="0.2">
      <c r="B298" s="43" t="s">
        <v>99</v>
      </c>
      <c r="C298" s="42" t="s">
        <v>99</v>
      </c>
      <c r="D298" s="44" t="s">
        <v>99</v>
      </c>
      <c r="E298" s="44" t="s">
        <v>99</v>
      </c>
      <c r="F298" s="44" t="s">
        <v>99</v>
      </c>
      <c r="G298" s="44" t="s">
        <v>99</v>
      </c>
      <c r="H298" s="44" t="s">
        <v>99</v>
      </c>
    </row>
    <row r="299" spans="2:8" x14ac:dyDescent="0.2">
      <c r="B299" s="43" t="s">
        <v>99</v>
      </c>
      <c r="C299" s="42" t="s">
        <v>99</v>
      </c>
      <c r="D299" s="44" t="s">
        <v>99</v>
      </c>
      <c r="E299" s="44" t="s">
        <v>99</v>
      </c>
      <c r="F299" s="44" t="s">
        <v>99</v>
      </c>
      <c r="G299" s="44" t="s">
        <v>99</v>
      </c>
      <c r="H299" s="44" t="s">
        <v>99</v>
      </c>
    </row>
    <row r="300" spans="2:8" x14ac:dyDescent="0.2">
      <c r="B300" s="43" t="s">
        <v>99</v>
      </c>
      <c r="C300" s="42" t="s">
        <v>99</v>
      </c>
      <c r="D300" s="44" t="s">
        <v>99</v>
      </c>
      <c r="E300" s="44" t="s">
        <v>99</v>
      </c>
      <c r="F300" s="44" t="s">
        <v>99</v>
      </c>
      <c r="G300" s="44" t="s">
        <v>99</v>
      </c>
      <c r="H300" s="44" t="s">
        <v>99</v>
      </c>
    </row>
    <row r="301" spans="2:8" x14ac:dyDescent="0.2">
      <c r="B301" s="43" t="s">
        <v>99</v>
      </c>
      <c r="C301" s="42" t="s">
        <v>99</v>
      </c>
      <c r="D301" s="44" t="s">
        <v>99</v>
      </c>
      <c r="E301" s="44" t="s">
        <v>99</v>
      </c>
      <c r="F301" s="44" t="s">
        <v>99</v>
      </c>
      <c r="G301" s="44" t="s">
        <v>99</v>
      </c>
      <c r="H301" s="44" t="s">
        <v>99</v>
      </c>
    </row>
    <row r="302" spans="2:8" x14ac:dyDescent="0.2">
      <c r="B302" s="43" t="s">
        <v>99</v>
      </c>
      <c r="C302" s="42" t="s">
        <v>99</v>
      </c>
      <c r="D302" s="44" t="s">
        <v>99</v>
      </c>
      <c r="E302" s="44" t="s">
        <v>99</v>
      </c>
      <c r="F302" s="44" t="s">
        <v>99</v>
      </c>
      <c r="G302" s="44" t="s">
        <v>99</v>
      </c>
      <c r="H302" s="44" t="s">
        <v>99</v>
      </c>
    </row>
    <row r="303" spans="2:8" x14ac:dyDescent="0.2">
      <c r="B303" s="43" t="s">
        <v>99</v>
      </c>
      <c r="C303" s="42" t="s">
        <v>99</v>
      </c>
      <c r="D303" s="44" t="s">
        <v>99</v>
      </c>
      <c r="E303" s="44" t="s">
        <v>99</v>
      </c>
      <c r="F303" s="44" t="s">
        <v>99</v>
      </c>
      <c r="G303" s="44" t="s">
        <v>99</v>
      </c>
      <c r="H303" s="44" t="s">
        <v>99</v>
      </c>
    </row>
    <row r="304" spans="2:8" x14ac:dyDescent="0.2">
      <c r="B304" s="43" t="s">
        <v>99</v>
      </c>
      <c r="C304" s="42" t="s">
        <v>99</v>
      </c>
      <c r="D304" s="44" t="s">
        <v>99</v>
      </c>
      <c r="E304" s="44" t="s">
        <v>99</v>
      </c>
      <c r="F304" s="44" t="s">
        <v>99</v>
      </c>
      <c r="G304" s="44" t="s">
        <v>99</v>
      </c>
      <c r="H304" s="44" t="s">
        <v>99</v>
      </c>
    </row>
    <row r="305" spans="2:8" x14ac:dyDescent="0.2">
      <c r="B305" s="43" t="s">
        <v>99</v>
      </c>
      <c r="C305" s="42" t="s">
        <v>99</v>
      </c>
      <c r="D305" s="44" t="s">
        <v>99</v>
      </c>
      <c r="E305" s="44" t="s">
        <v>99</v>
      </c>
      <c r="F305" s="44" t="s">
        <v>99</v>
      </c>
      <c r="G305" s="44" t="s">
        <v>99</v>
      </c>
      <c r="H305" s="44" t="s">
        <v>99</v>
      </c>
    </row>
    <row r="306" spans="2:8" x14ac:dyDescent="0.2">
      <c r="B306" s="43" t="s">
        <v>99</v>
      </c>
      <c r="C306" s="42" t="s">
        <v>99</v>
      </c>
      <c r="D306" s="44" t="s">
        <v>99</v>
      </c>
      <c r="E306" s="44" t="s">
        <v>99</v>
      </c>
      <c r="F306" s="44" t="s">
        <v>99</v>
      </c>
      <c r="G306" s="44" t="s">
        <v>99</v>
      </c>
      <c r="H306" s="44" t="s">
        <v>99</v>
      </c>
    </row>
    <row r="307" spans="2:8" x14ac:dyDescent="0.2">
      <c r="B307" s="43" t="s">
        <v>99</v>
      </c>
      <c r="C307" s="42" t="s">
        <v>99</v>
      </c>
      <c r="D307" s="44" t="s">
        <v>99</v>
      </c>
      <c r="E307" s="44" t="s">
        <v>99</v>
      </c>
      <c r="F307" s="44" t="s">
        <v>99</v>
      </c>
      <c r="G307" s="44" t="s">
        <v>99</v>
      </c>
      <c r="H307" s="44" t="s">
        <v>99</v>
      </c>
    </row>
    <row r="308" spans="2:8" x14ac:dyDescent="0.2">
      <c r="B308" s="43" t="s">
        <v>99</v>
      </c>
      <c r="C308" s="42" t="s">
        <v>99</v>
      </c>
      <c r="D308" s="44" t="s">
        <v>99</v>
      </c>
      <c r="E308" s="44" t="s">
        <v>99</v>
      </c>
      <c r="F308" s="44" t="s">
        <v>99</v>
      </c>
      <c r="G308" s="44" t="s">
        <v>99</v>
      </c>
      <c r="H308" s="44" t="s">
        <v>99</v>
      </c>
    </row>
    <row r="309" spans="2:8" x14ac:dyDescent="0.2">
      <c r="B309" s="43" t="s">
        <v>99</v>
      </c>
      <c r="C309" s="42" t="s">
        <v>99</v>
      </c>
      <c r="D309" s="44" t="s">
        <v>99</v>
      </c>
      <c r="E309" s="44" t="s">
        <v>99</v>
      </c>
      <c r="F309" s="44" t="s">
        <v>99</v>
      </c>
      <c r="G309" s="44" t="s">
        <v>99</v>
      </c>
      <c r="H309" s="44" t="s">
        <v>99</v>
      </c>
    </row>
    <row r="310" spans="2:8" x14ac:dyDescent="0.2">
      <c r="B310" s="43" t="s">
        <v>99</v>
      </c>
      <c r="C310" s="42" t="s">
        <v>99</v>
      </c>
      <c r="D310" s="44" t="s">
        <v>99</v>
      </c>
      <c r="E310" s="44" t="s">
        <v>99</v>
      </c>
      <c r="F310" s="44" t="s">
        <v>99</v>
      </c>
      <c r="G310" s="44" t="s">
        <v>99</v>
      </c>
      <c r="H310" s="44" t="s">
        <v>99</v>
      </c>
    </row>
    <row r="311" spans="2:8" x14ac:dyDescent="0.2">
      <c r="B311" s="43" t="s">
        <v>99</v>
      </c>
      <c r="C311" s="42" t="s">
        <v>99</v>
      </c>
      <c r="D311" s="44" t="s">
        <v>99</v>
      </c>
      <c r="E311" s="44" t="s">
        <v>99</v>
      </c>
      <c r="F311" s="44" t="s">
        <v>99</v>
      </c>
      <c r="G311" s="44" t="s">
        <v>99</v>
      </c>
      <c r="H311" s="44" t="s">
        <v>99</v>
      </c>
    </row>
    <row r="312" spans="2:8" x14ac:dyDescent="0.2">
      <c r="B312" s="43" t="s">
        <v>99</v>
      </c>
      <c r="C312" s="42" t="s">
        <v>99</v>
      </c>
      <c r="D312" s="44" t="s">
        <v>99</v>
      </c>
      <c r="E312" s="44" t="s">
        <v>99</v>
      </c>
      <c r="F312" s="44" t="s">
        <v>99</v>
      </c>
      <c r="G312" s="44" t="s">
        <v>99</v>
      </c>
      <c r="H312" s="44" t="s">
        <v>99</v>
      </c>
    </row>
    <row r="313" spans="2:8" x14ac:dyDescent="0.2">
      <c r="B313" s="43" t="s">
        <v>99</v>
      </c>
      <c r="C313" s="42" t="s">
        <v>99</v>
      </c>
      <c r="D313" s="44" t="s">
        <v>99</v>
      </c>
      <c r="E313" s="44" t="s">
        <v>99</v>
      </c>
      <c r="F313" s="44" t="s">
        <v>99</v>
      </c>
      <c r="G313" s="44" t="s">
        <v>99</v>
      </c>
      <c r="H313" s="44" t="s">
        <v>99</v>
      </c>
    </row>
    <row r="314" spans="2:8" x14ac:dyDescent="0.2">
      <c r="B314" s="43" t="s">
        <v>99</v>
      </c>
      <c r="C314" s="42" t="s">
        <v>99</v>
      </c>
      <c r="D314" s="44" t="s">
        <v>99</v>
      </c>
      <c r="E314" s="44" t="s">
        <v>99</v>
      </c>
      <c r="F314" s="44" t="s">
        <v>99</v>
      </c>
      <c r="G314" s="44" t="s">
        <v>99</v>
      </c>
      <c r="H314" s="44" t="s">
        <v>99</v>
      </c>
    </row>
    <row r="315" spans="2:8" x14ac:dyDescent="0.2">
      <c r="B315" s="43" t="s">
        <v>99</v>
      </c>
      <c r="C315" s="42" t="s">
        <v>99</v>
      </c>
      <c r="D315" s="44" t="s">
        <v>99</v>
      </c>
      <c r="E315" s="44" t="s">
        <v>99</v>
      </c>
      <c r="F315" s="44" t="s">
        <v>99</v>
      </c>
      <c r="G315" s="44" t="s">
        <v>99</v>
      </c>
      <c r="H315" s="44" t="s">
        <v>99</v>
      </c>
    </row>
    <row r="316" spans="2:8" x14ac:dyDescent="0.2">
      <c r="B316" s="43" t="s">
        <v>99</v>
      </c>
      <c r="C316" s="42" t="s">
        <v>99</v>
      </c>
      <c r="D316" s="44" t="s">
        <v>99</v>
      </c>
      <c r="E316" s="44" t="s">
        <v>99</v>
      </c>
      <c r="F316" s="44" t="s">
        <v>99</v>
      </c>
      <c r="G316" s="44" t="s">
        <v>99</v>
      </c>
      <c r="H316" s="44" t="s">
        <v>99</v>
      </c>
    </row>
    <row r="317" spans="2:8" x14ac:dyDescent="0.2">
      <c r="B317" s="43" t="s">
        <v>99</v>
      </c>
      <c r="C317" s="42" t="s">
        <v>99</v>
      </c>
      <c r="D317" s="44" t="s">
        <v>99</v>
      </c>
      <c r="E317" s="44" t="s">
        <v>99</v>
      </c>
      <c r="F317" s="44" t="s">
        <v>99</v>
      </c>
      <c r="G317" s="44" t="s">
        <v>99</v>
      </c>
      <c r="H317" s="44" t="s">
        <v>99</v>
      </c>
    </row>
    <row r="318" spans="2:8" x14ac:dyDescent="0.2">
      <c r="B318" s="43" t="s">
        <v>99</v>
      </c>
      <c r="C318" s="42" t="s">
        <v>99</v>
      </c>
      <c r="D318" s="44" t="s">
        <v>99</v>
      </c>
      <c r="E318" s="44" t="s">
        <v>99</v>
      </c>
      <c r="F318" s="44" t="s">
        <v>99</v>
      </c>
      <c r="G318" s="44" t="s">
        <v>99</v>
      </c>
      <c r="H318" s="44" t="s">
        <v>99</v>
      </c>
    </row>
    <row r="319" spans="2:8" x14ac:dyDescent="0.2">
      <c r="B319" s="43" t="s">
        <v>99</v>
      </c>
      <c r="C319" s="42" t="s">
        <v>99</v>
      </c>
      <c r="D319" s="44" t="s">
        <v>99</v>
      </c>
      <c r="E319" s="44" t="s">
        <v>99</v>
      </c>
      <c r="F319" s="44" t="s">
        <v>99</v>
      </c>
      <c r="G319" s="44" t="s">
        <v>99</v>
      </c>
      <c r="H319" s="44" t="s">
        <v>99</v>
      </c>
    </row>
    <row r="320" spans="2:8" x14ac:dyDescent="0.2">
      <c r="B320" s="43" t="s">
        <v>99</v>
      </c>
      <c r="C320" s="42" t="s">
        <v>99</v>
      </c>
      <c r="D320" s="44" t="s">
        <v>99</v>
      </c>
      <c r="E320" s="44" t="s">
        <v>99</v>
      </c>
      <c r="F320" s="44" t="s">
        <v>99</v>
      </c>
      <c r="G320" s="44" t="s">
        <v>99</v>
      </c>
      <c r="H320" s="44" t="s">
        <v>99</v>
      </c>
    </row>
    <row r="321" spans="2:8" x14ac:dyDescent="0.2">
      <c r="B321" s="43" t="s">
        <v>99</v>
      </c>
      <c r="C321" s="42" t="s">
        <v>99</v>
      </c>
      <c r="D321" s="44" t="s">
        <v>99</v>
      </c>
      <c r="E321" s="44" t="s">
        <v>99</v>
      </c>
      <c r="F321" s="44" t="s">
        <v>99</v>
      </c>
      <c r="G321" s="44" t="s">
        <v>99</v>
      </c>
      <c r="H321" s="44" t="s">
        <v>99</v>
      </c>
    </row>
    <row r="322" spans="2:8" x14ac:dyDescent="0.2">
      <c r="B322" s="43" t="s">
        <v>99</v>
      </c>
      <c r="C322" s="42" t="s">
        <v>99</v>
      </c>
      <c r="D322" s="44" t="s">
        <v>99</v>
      </c>
      <c r="E322" s="44" t="s">
        <v>99</v>
      </c>
      <c r="F322" s="44" t="s">
        <v>99</v>
      </c>
      <c r="G322" s="44" t="s">
        <v>99</v>
      </c>
      <c r="H322" s="44" t="s">
        <v>99</v>
      </c>
    </row>
    <row r="323" spans="2:8" x14ac:dyDescent="0.2">
      <c r="B323" s="43" t="s">
        <v>99</v>
      </c>
      <c r="C323" s="42" t="s">
        <v>99</v>
      </c>
      <c r="D323" s="44" t="s">
        <v>99</v>
      </c>
      <c r="E323" s="44" t="s">
        <v>99</v>
      </c>
      <c r="F323" s="44" t="s">
        <v>99</v>
      </c>
      <c r="G323" s="44" t="s">
        <v>99</v>
      </c>
      <c r="H323" s="44" t="s">
        <v>99</v>
      </c>
    </row>
    <row r="324" spans="2:8" x14ac:dyDescent="0.2">
      <c r="B324" s="43" t="s">
        <v>99</v>
      </c>
      <c r="C324" s="42" t="s">
        <v>99</v>
      </c>
      <c r="D324" s="44" t="s">
        <v>99</v>
      </c>
      <c r="E324" s="44" t="s">
        <v>99</v>
      </c>
      <c r="F324" s="44" t="s">
        <v>99</v>
      </c>
      <c r="G324" s="44" t="s">
        <v>99</v>
      </c>
      <c r="H324" s="44" t="s">
        <v>99</v>
      </c>
    </row>
    <row r="325" spans="2:8" x14ac:dyDescent="0.2">
      <c r="B325" s="43" t="s">
        <v>99</v>
      </c>
      <c r="C325" s="42" t="s">
        <v>99</v>
      </c>
      <c r="D325" s="44" t="s">
        <v>99</v>
      </c>
      <c r="E325" s="44" t="s">
        <v>99</v>
      </c>
      <c r="F325" s="44" t="s">
        <v>99</v>
      </c>
      <c r="G325" s="44" t="s">
        <v>99</v>
      </c>
      <c r="H325" s="44" t="s">
        <v>99</v>
      </c>
    </row>
    <row r="326" spans="2:8" x14ac:dyDescent="0.2">
      <c r="B326" s="43" t="s">
        <v>99</v>
      </c>
      <c r="C326" s="42" t="s">
        <v>99</v>
      </c>
      <c r="D326" s="44" t="s">
        <v>99</v>
      </c>
      <c r="E326" s="44" t="s">
        <v>99</v>
      </c>
      <c r="F326" s="44" t="s">
        <v>99</v>
      </c>
      <c r="G326" s="44" t="s">
        <v>99</v>
      </c>
      <c r="H326" s="44" t="s">
        <v>99</v>
      </c>
    </row>
    <row r="327" spans="2:8" x14ac:dyDescent="0.2">
      <c r="B327" s="43" t="s">
        <v>99</v>
      </c>
      <c r="C327" s="42" t="s">
        <v>99</v>
      </c>
      <c r="D327" s="44" t="s">
        <v>99</v>
      </c>
      <c r="E327" s="44" t="s">
        <v>99</v>
      </c>
      <c r="F327" s="44" t="s">
        <v>99</v>
      </c>
      <c r="G327" s="44" t="s">
        <v>99</v>
      </c>
      <c r="H327" s="44" t="s">
        <v>99</v>
      </c>
    </row>
    <row r="328" spans="2:8" x14ac:dyDescent="0.2">
      <c r="B328" s="43" t="s">
        <v>99</v>
      </c>
      <c r="C328" s="42" t="s">
        <v>99</v>
      </c>
      <c r="D328" s="44" t="s">
        <v>99</v>
      </c>
      <c r="E328" s="44" t="s">
        <v>99</v>
      </c>
      <c r="F328" s="44" t="s">
        <v>99</v>
      </c>
      <c r="G328" s="44" t="s">
        <v>99</v>
      </c>
      <c r="H328" s="44" t="s">
        <v>99</v>
      </c>
    </row>
    <row r="329" spans="2:8" x14ac:dyDescent="0.2">
      <c r="B329" s="43" t="s">
        <v>99</v>
      </c>
      <c r="C329" s="42" t="s">
        <v>99</v>
      </c>
      <c r="D329" s="44" t="s">
        <v>99</v>
      </c>
      <c r="E329" s="44" t="s">
        <v>99</v>
      </c>
      <c r="F329" s="44" t="s">
        <v>99</v>
      </c>
      <c r="G329" s="44" t="s">
        <v>99</v>
      </c>
      <c r="H329" s="44" t="s">
        <v>99</v>
      </c>
    </row>
    <row r="330" spans="2:8" x14ac:dyDescent="0.2">
      <c r="B330" s="43" t="s">
        <v>99</v>
      </c>
      <c r="C330" s="42" t="s">
        <v>99</v>
      </c>
      <c r="D330" s="44" t="s">
        <v>99</v>
      </c>
      <c r="E330" s="44" t="s">
        <v>99</v>
      </c>
      <c r="F330" s="44" t="s">
        <v>99</v>
      </c>
      <c r="G330" s="44" t="s">
        <v>99</v>
      </c>
      <c r="H330" s="44" t="s">
        <v>99</v>
      </c>
    </row>
    <row r="331" spans="2:8" x14ac:dyDescent="0.2">
      <c r="B331" s="43" t="s">
        <v>99</v>
      </c>
      <c r="C331" s="42" t="s">
        <v>99</v>
      </c>
      <c r="D331" s="44" t="s">
        <v>99</v>
      </c>
      <c r="E331" s="44" t="s">
        <v>99</v>
      </c>
      <c r="F331" s="44" t="s">
        <v>99</v>
      </c>
      <c r="G331" s="44" t="s">
        <v>99</v>
      </c>
      <c r="H331" s="44" t="s">
        <v>99</v>
      </c>
    </row>
    <row r="332" spans="2:8" x14ac:dyDescent="0.2">
      <c r="B332" s="43" t="s">
        <v>99</v>
      </c>
      <c r="C332" s="42" t="s">
        <v>99</v>
      </c>
      <c r="D332" s="44" t="s">
        <v>99</v>
      </c>
      <c r="E332" s="44" t="s">
        <v>99</v>
      </c>
      <c r="F332" s="44" t="s">
        <v>99</v>
      </c>
      <c r="G332" s="44" t="s">
        <v>99</v>
      </c>
      <c r="H332" s="44" t="s">
        <v>99</v>
      </c>
    </row>
    <row r="333" spans="2:8" x14ac:dyDescent="0.2">
      <c r="B333" s="43" t="s">
        <v>99</v>
      </c>
      <c r="C333" s="42" t="s">
        <v>99</v>
      </c>
      <c r="D333" s="44" t="s">
        <v>99</v>
      </c>
      <c r="E333" s="44" t="s">
        <v>99</v>
      </c>
      <c r="F333" s="44" t="s">
        <v>99</v>
      </c>
      <c r="G333" s="44" t="s">
        <v>99</v>
      </c>
      <c r="H333" s="44" t="s">
        <v>99</v>
      </c>
    </row>
    <row r="334" spans="2:8" x14ac:dyDescent="0.2">
      <c r="B334" s="43" t="s">
        <v>99</v>
      </c>
      <c r="C334" s="42" t="s">
        <v>99</v>
      </c>
      <c r="D334" s="44" t="s">
        <v>99</v>
      </c>
      <c r="E334" s="44" t="s">
        <v>99</v>
      </c>
      <c r="F334" s="44" t="s">
        <v>99</v>
      </c>
      <c r="G334" s="44" t="s">
        <v>99</v>
      </c>
      <c r="H334" s="44" t="s">
        <v>99</v>
      </c>
    </row>
    <row r="335" spans="2:8" x14ac:dyDescent="0.2">
      <c r="B335" s="43" t="s">
        <v>99</v>
      </c>
      <c r="C335" s="42" t="s">
        <v>99</v>
      </c>
      <c r="D335" s="44" t="s">
        <v>99</v>
      </c>
      <c r="E335" s="44" t="s">
        <v>99</v>
      </c>
      <c r="F335" s="44" t="s">
        <v>99</v>
      </c>
      <c r="G335" s="44" t="s">
        <v>99</v>
      </c>
      <c r="H335" s="44" t="s">
        <v>99</v>
      </c>
    </row>
    <row r="336" spans="2:8" x14ac:dyDescent="0.2">
      <c r="B336" s="43" t="s">
        <v>99</v>
      </c>
      <c r="C336" s="42" t="s">
        <v>99</v>
      </c>
      <c r="D336" s="44" t="s">
        <v>99</v>
      </c>
      <c r="E336" s="44" t="s">
        <v>99</v>
      </c>
      <c r="F336" s="44" t="s">
        <v>99</v>
      </c>
      <c r="G336" s="44" t="s">
        <v>99</v>
      </c>
      <c r="H336" s="44" t="s">
        <v>99</v>
      </c>
    </row>
    <row r="337" spans="2:8" x14ac:dyDescent="0.2">
      <c r="B337" s="43" t="s">
        <v>99</v>
      </c>
      <c r="C337" s="42" t="s">
        <v>99</v>
      </c>
      <c r="D337" s="44" t="s">
        <v>99</v>
      </c>
      <c r="E337" s="44" t="s">
        <v>99</v>
      </c>
      <c r="F337" s="44" t="s">
        <v>99</v>
      </c>
      <c r="G337" s="44" t="s">
        <v>99</v>
      </c>
      <c r="H337" s="44" t="s">
        <v>99</v>
      </c>
    </row>
    <row r="338" spans="2:8" x14ac:dyDescent="0.2">
      <c r="B338" s="43" t="s">
        <v>99</v>
      </c>
      <c r="C338" s="42" t="s">
        <v>99</v>
      </c>
      <c r="D338" s="44" t="s">
        <v>99</v>
      </c>
      <c r="E338" s="44" t="s">
        <v>99</v>
      </c>
      <c r="F338" s="44" t="s">
        <v>99</v>
      </c>
      <c r="G338" s="44" t="s">
        <v>99</v>
      </c>
      <c r="H338" s="44" t="s">
        <v>99</v>
      </c>
    </row>
    <row r="339" spans="2:8" x14ac:dyDescent="0.2">
      <c r="B339" s="43" t="s">
        <v>99</v>
      </c>
      <c r="C339" s="42" t="s">
        <v>99</v>
      </c>
      <c r="D339" s="44" t="s">
        <v>99</v>
      </c>
      <c r="E339" s="44" t="s">
        <v>99</v>
      </c>
      <c r="F339" s="44" t="s">
        <v>99</v>
      </c>
      <c r="G339" s="44" t="s">
        <v>99</v>
      </c>
      <c r="H339" s="44" t="s">
        <v>99</v>
      </c>
    </row>
    <row r="340" spans="2:8" x14ac:dyDescent="0.2">
      <c r="B340" s="43" t="s">
        <v>99</v>
      </c>
      <c r="C340" s="42" t="s">
        <v>99</v>
      </c>
      <c r="D340" s="44" t="s">
        <v>99</v>
      </c>
      <c r="E340" s="44" t="s">
        <v>99</v>
      </c>
      <c r="F340" s="44" t="s">
        <v>99</v>
      </c>
      <c r="G340" s="44" t="s">
        <v>99</v>
      </c>
      <c r="H340" s="44" t="s">
        <v>99</v>
      </c>
    </row>
    <row r="341" spans="2:8" x14ac:dyDescent="0.2">
      <c r="B341" s="43" t="s">
        <v>99</v>
      </c>
      <c r="C341" s="42" t="s">
        <v>99</v>
      </c>
      <c r="D341" s="44" t="s">
        <v>99</v>
      </c>
      <c r="E341" s="44" t="s">
        <v>99</v>
      </c>
      <c r="F341" s="44" t="s">
        <v>99</v>
      </c>
      <c r="G341" s="44" t="s">
        <v>99</v>
      </c>
      <c r="H341" s="44" t="s">
        <v>99</v>
      </c>
    </row>
    <row r="342" spans="2:8" x14ac:dyDescent="0.2">
      <c r="B342" s="43" t="s">
        <v>99</v>
      </c>
      <c r="C342" s="42" t="s">
        <v>99</v>
      </c>
      <c r="D342" s="44" t="s">
        <v>99</v>
      </c>
      <c r="E342" s="44" t="s">
        <v>99</v>
      </c>
      <c r="F342" s="44" t="s">
        <v>99</v>
      </c>
      <c r="G342" s="44" t="s">
        <v>99</v>
      </c>
      <c r="H342" s="44" t="s">
        <v>99</v>
      </c>
    </row>
    <row r="343" spans="2:8" x14ac:dyDescent="0.2">
      <c r="B343" s="43" t="s">
        <v>99</v>
      </c>
      <c r="C343" s="42" t="s">
        <v>99</v>
      </c>
      <c r="D343" s="44" t="s">
        <v>99</v>
      </c>
      <c r="E343" s="44" t="s">
        <v>99</v>
      </c>
      <c r="F343" s="44" t="s">
        <v>99</v>
      </c>
      <c r="G343" s="44" t="s">
        <v>99</v>
      </c>
      <c r="H343" s="44" t="s">
        <v>99</v>
      </c>
    </row>
    <row r="344" spans="2:8" x14ac:dyDescent="0.2">
      <c r="B344" s="43" t="s">
        <v>99</v>
      </c>
      <c r="C344" s="42" t="s">
        <v>99</v>
      </c>
      <c r="D344" s="44" t="s">
        <v>99</v>
      </c>
      <c r="E344" s="44" t="s">
        <v>99</v>
      </c>
      <c r="F344" s="44" t="s">
        <v>99</v>
      </c>
      <c r="G344" s="44" t="s">
        <v>99</v>
      </c>
      <c r="H344" s="44" t="s">
        <v>99</v>
      </c>
    </row>
    <row r="345" spans="2:8" x14ac:dyDescent="0.2">
      <c r="B345" s="43" t="s">
        <v>99</v>
      </c>
      <c r="C345" s="42" t="s">
        <v>99</v>
      </c>
      <c r="D345" s="44" t="s">
        <v>99</v>
      </c>
      <c r="E345" s="44" t="s">
        <v>99</v>
      </c>
      <c r="F345" s="44" t="s">
        <v>99</v>
      </c>
      <c r="G345" s="44" t="s">
        <v>99</v>
      </c>
      <c r="H345" s="44" t="s">
        <v>99</v>
      </c>
    </row>
    <row r="346" spans="2:8" x14ac:dyDescent="0.2">
      <c r="B346" s="43" t="s">
        <v>99</v>
      </c>
      <c r="C346" s="42" t="s">
        <v>99</v>
      </c>
      <c r="D346" s="44" t="s">
        <v>99</v>
      </c>
      <c r="E346" s="44" t="s">
        <v>99</v>
      </c>
      <c r="F346" s="44" t="s">
        <v>99</v>
      </c>
      <c r="G346" s="44" t="s">
        <v>99</v>
      </c>
      <c r="H346" s="44" t="s">
        <v>99</v>
      </c>
    </row>
    <row r="347" spans="2:8" x14ac:dyDescent="0.2">
      <c r="B347" s="43" t="s">
        <v>99</v>
      </c>
      <c r="C347" s="42" t="s">
        <v>99</v>
      </c>
      <c r="D347" s="44" t="s">
        <v>99</v>
      </c>
      <c r="E347" s="44" t="s">
        <v>99</v>
      </c>
      <c r="F347" s="44" t="s">
        <v>99</v>
      </c>
      <c r="G347" s="44" t="s">
        <v>99</v>
      </c>
      <c r="H347" s="44" t="s">
        <v>99</v>
      </c>
    </row>
    <row r="348" spans="2:8" x14ac:dyDescent="0.2">
      <c r="B348" s="43" t="s">
        <v>99</v>
      </c>
      <c r="C348" s="42" t="s">
        <v>99</v>
      </c>
      <c r="D348" s="44" t="s">
        <v>99</v>
      </c>
      <c r="E348" s="44" t="s">
        <v>99</v>
      </c>
      <c r="F348" s="44" t="s">
        <v>99</v>
      </c>
      <c r="G348" s="44" t="s">
        <v>99</v>
      </c>
      <c r="H348" s="44" t="s">
        <v>99</v>
      </c>
    </row>
    <row r="349" spans="2:8" x14ac:dyDescent="0.2">
      <c r="B349" s="43" t="s">
        <v>99</v>
      </c>
      <c r="C349" s="42" t="s">
        <v>99</v>
      </c>
      <c r="D349" s="44" t="s">
        <v>99</v>
      </c>
      <c r="E349" s="44" t="s">
        <v>99</v>
      </c>
      <c r="F349" s="44" t="s">
        <v>99</v>
      </c>
      <c r="G349" s="44" t="s">
        <v>99</v>
      </c>
      <c r="H349" s="44" t="s">
        <v>99</v>
      </c>
    </row>
    <row r="350" spans="2:8" x14ac:dyDescent="0.2">
      <c r="B350" s="43" t="s">
        <v>99</v>
      </c>
      <c r="C350" s="42" t="s">
        <v>99</v>
      </c>
      <c r="D350" s="44" t="s">
        <v>99</v>
      </c>
      <c r="E350" s="44" t="s">
        <v>99</v>
      </c>
      <c r="F350" s="44" t="s">
        <v>99</v>
      </c>
      <c r="G350" s="44" t="s">
        <v>99</v>
      </c>
      <c r="H350" s="44" t="s">
        <v>99</v>
      </c>
    </row>
    <row r="351" spans="2:8" x14ac:dyDescent="0.2">
      <c r="B351" s="43" t="s">
        <v>99</v>
      </c>
      <c r="C351" s="42" t="s">
        <v>99</v>
      </c>
      <c r="D351" s="44" t="s">
        <v>99</v>
      </c>
      <c r="E351" s="44" t="s">
        <v>99</v>
      </c>
      <c r="F351" s="44" t="s">
        <v>99</v>
      </c>
      <c r="G351" s="44" t="s">
        <v>99</v>
      </c>
      <c r="H351" s="44" t="s">
        <v>99</v>
      </c>
    </row>
    <row r="352" spans="2:8" x14ac:dyDescent="0.2">
      <c r="B352" s="43" t="s">
        <v>99</v>
      </c>
      <c r="C352" s="42" t="s">
        <v>99</v>
      </c>
      <c r="D352" s="44" t="s">
        <v>99</v>
      </c>
      <c r="E352" s="44" t="s">
        <v>99</v>
      </c>
      <c r="F352" s="44" t="s">
        <v>99</v>
      </c>
      <c r="G352" s="44" t="s">
        <v>99</v>
      </c>
      <c r="H352" s="44" t="s">
        <v>99</v>
      </c>
    </row>
    <row r="353" spans="2:8" x14ac:dyDescent="0.2">
      <c r="B353" s="43" t="s">
        <v>99</v>
      </c>
      <c r="C353" s="42" t="s">
        <v>99</v>
      </c>
      <c r="D353" s="44" t="s">
        <v>99</v>
      </c>
      <c r="E353" s="44" t="s">
        <v>99</v>
      </c>
      <c r="F353" s="44" t="s">
        <v>99</v>
      </c>
      <c r="G353" s="44" t="s">
        <v>99</v>
      </c>
      <c r="H353" s="44" t="s">
        <v>99</v>
      </c>
    </row>
    <row r="354" spans="2:8" x14ac:dyDescent="0.2">
      <c r="B354" s="43" t="s">
        <v>99</v>
      </c>
      <c r="C354" s="42" t="s">
        <v>99</v>
      </c>
      <c r="D354" s="44" t="s">
        <v>99</v>
      </c>
      <c r="E354" s="44" t="s">
        <v>99</v>
      </c>
      <c r="F354" s="44" t="s">
        <v>99</v>
      </c>
      <c r="G354" s="44" t="s">
        <v>99</v>
      </c>
      <c r="H354" s="44" t="s">
        <v>99</v>
      </c>
    </row>
    <row r="355" spans="2:8" x14ac:dyDescent="0.2">
      <c r="B355" s="43" t="s">
        <v>99</v>
      </c>
      <c r="C355" s="42" t="s">
        <v>99</v>
      </c>
      <c r="D355" s="44" t="s">
        <v>99</v>
      </c>
      <c r="E355" s="44" t="s">
        <v>99</v>
      </c>
      <c r="F355" s="44" t="s">
        <v>99</v>
      </c>
      <c r="G355" s="44" t="s">
        <v>99</v>
      </c>
      <c r="H355" s="44" t="s">
        <v>99</v>
      </c>
    </row>
    <row r="356" spans="2:8" x14ac:dyDescent="0.2">
      <c r="B356" s="43" t="s">
        <v>99</v>
      </c>
      <c r="C356" s="42" t="s">
        <v>99</v>
      </c>
      <c r="D356" s="44" t="s">
        <v>99</v>
      </c>
      <c r="E356" s="44" t="s">
        <v>99</v>
      </c>
      <c r="F356" s="44" t="s">
        <v>99</v>
      </c>
      <c r="G356" s="44" t="s">
        <v>99</v>
      </c>
      <c r="H356" s="44" t="s">
        <v>99</v>
      </c>
    </row>
    <row r="357" spans="2:8" x14ac:dyDescent="0.2">
      <c r="B357" s="43" t="s">
        <v>99</v>
      </c>
      <c r="C357" s="42" t="s">
        <v>99</v>
      </c>
      <c r="D357" s="44" t="s">
        <v>99</v>
      </c>
      <c r="E357" s="44" t="s">
        <v>99</v>
      </c>
      <c r="F357" s="44" t="s">
        <v>99</v>
      </c>
      <c r="G357" s="44" t="s">
        <v>99</v>
      </c>
      <c r="H357" s="44" t="s">
        <v>99</v>
      </c>
    </row>
    <row r="358" spans="2:8" x14ac:dyDescent="0.2">
      <c r="B358" s="43" t="s">
        <v>99</v>
      </c>
      <c r="C358" s="42" t="s">
        <v>99</v>
      </c>
      <c r="D358" s="44" t="s">
        <v>99</v>
      </c>
      <c r="E358" s="44" t="s">
        <v>99</v>
      </c>
      <c r="F358" s="44" t="s">
        <v>99</v>
      </c>
      <c r="G358" s="44" t="s">
        <v>99</v>
      </c>
      <c r="H358" s="44" t="s">
        <v>99</v>
      </c>
    </row>
    <row r="359" spans="2:8" x14ac:dyDescent="0.2">
      <c r="B359" s="43" t="s">
        <v>99</v>
      </c>
      <c r="C359" s="42" t="s">
        <v>99</v>
      </c>
      <c r="D359" s="44" t="s">
        <v>99</v>
      </c>
      <c r="E359" s="44" t="s">
        <v>99</v>
      </c>
      <c r="F359" s="44" t="s">
        <v>99</v>
      </c>
      <c r="G359" s="44" t="s">
        <v>99</v>
      </c>
      <c r="H359" s="44" t="s">
        <v>99</v>
      </c>
    </row>
    <row r="360" spans="2:8" x14ac:dyDescent="0.2">
      <c r="B360" s="43" t="s">
        <v>99</v>
      </c>
      <c r="C360" s="42" t="s">
        <v>99</v>
      </c>
      <c r="D360" s="44" t="s">
        <v>99</v>
      </c>
      <c r="E360" s="44" t="s">
        <v>99</v>
      </c>
      <c r="F360" s="44" t="s">
        <v>99</v>
      </c>
      <c r="G360" s="44" t="s">
        <v>99</v>
      </c>
      <c r="H360" s="44" t="s">
        <v>99</v>
      </c>
    </row>
    <row r="361" spans="2:8" x14ac:dyDescent="0.2">
      <c r="B361" s="43" t="s">
        <v>99</v>
      </c>
      <c r="C361" s="42" t="s">
        <v>99</v>
      </c>
      <c r="D361" s="44" t="s">
        <v>99</v>
      </c>
      <c r="E361" s="44" t="s">
        <v>99</v>
      </c>
      <c r="F361" s="44" t="s">
        <v>99</v>
      </c>
      <c r="G361" s="44" t="s">
        <v>99</v>
      </c>
      <c r="H361" s="44" t="s">
        <v>99</v>
      </c>
    </row>
    <row r="362" spans="2:8" x14ac:dyDescent="0.2">
      <c r="B362" s="43" t="s">
        <v>99</v>
      </c>
      <c r="C362" s="42" t="s">
        <v>99</v>
      </c>
      <c r="D362" s="44" t="s">
        <v>99</v>
      </c>
      <c r="E362" s="44" t="s">
        <v>99</v>
      </c>
      <c r="F362" s="44" t="s">
        <v>99</v>
      </c>
      <c r="G362" s="44" t="s">
        <v>99</v>
      </c>
      <c r="H362" s="44" t="s">
        <v>99</v>
      </c>
    </row>
    <row r="363" spans="2:8" x14ac:dyDescent="0.2">
      <c r="B363" s="43" t="s">
        <v>99</v>
      </c>
      <c r="C363" s="42" t="s">
        <v>99</v>
      </c>
      <c r="D363" s="44" t="s">
        <v>99</v>
      </c>
      <c r="E363" s="44" t="s">
        <v>99</v>
      </c>
      <c r="F363" s="44" t="s">
        <v>99</v>
      </c>
      <c r="G363" s="44" t="s">
        <v>99</v>
      </c>
      <c r="H363" s="44" t="s">
        <v>99</v>
      </c>
    </row>
    <row r="364" spans="2:8" x14ac:dyDescent="0.2">
      <c r="B364" s="43" t="s">
        <v>99</v>
      </c>
      <c r="C364" s="42" t="s">
        <v>99</v>
      </c>
      <c r="D364" s="44" t="s">
        <v>99</v>
      </c>
      <c r="E364" s="44" t="s">
        <v>99</v>
      </c>
      <c r="F364" s="44" t="s">
        <v>99</v>
      </c>
      <c r="G364" s="44" t="s">
        <v>99</v>
      </c>
      <c r="H364" s="44" t="s">
        <v>99</v>
      </c>
    </row>
    <row r="365" spans="2:8" x14ac:dyDescent="0.2">
      <c r="B365" s="43" t="s">
        <v>99</v>
      </c>
      <c r="C365" s="42" t="s">
        <v>99</v>
      </c>
      <c r="D365" s="44" t="s">
        <v>99</v>
      </c>
      <c r="E365" s="44" t="s">
        <v>99</v>
      </c>
      <c r="F365" s="44" t="s">
        <v>99</v>
      </c>
      <c r="G365" s="44" t="s">
        <v>99</v>
      </c>
      <c r="H365" s="44" t="s">
        <v>99</v>
      </c>
    </row>
    <row r="366" spans="2:8" x14ac:dyDescent="0.2">
      <c r="B366" s="43" t="s">
        <v>99</v>
      </c>
      <c r="C366" s="42" t="s">
        <v>99</v>
      </c>
      <c r="D366" s="44" t="s">
        <v>99</v>
      </c>
      <c r="E366" s="44" t="s">
        <v>99</v>
      </c>
      <c r="F366" s="44" t="s">
        <v>99</v>
      </c>
      <c r="G366" s="44" t="s">
        <v>99</v>
      </c>
      <c r="H366" s="44" t="s">
        <v>99</v>
      </c>
    </row>
    <row r="367" spans="2:8" x14ac:dyDescent="0.2">
      <c r="B367" s="43" t="s">
        <v>99</v>
      </c>
      <c r="C367" s="42" t="s">
        <v>99</v>
      </c>
      <c r="D367" s="44" t="s">
        <v>99</v>
      </c>
      <c r="E367" s="44" t="s">
        <v>99</v>
      </c>
      <c r="F367" s="44" t="s">
        <v>99</v>
      </c>
      <c r="G367" s="44" t="s">
        <v>99</v>
      </c>
      <c r="H367" s="44" t="s">
        <v>99</v>
      </c>
    </row>
    <row r="368" spans="2:8" x14ac:dyDescent="0.2">
      <c r="B368" s="43" t="s">
        <v>99</v>
      </c>
      <c r="C368" s="42" t="s">
        <v>99</v>
      </c>
      <c r="D368" s="44" t="s">
        <v>99</v>
      </c>
      <c r="E368" s="44" t="s">
        <v>99</v>
      </c>
      <c r="F368" s="44" t="s">
        <v>99</v>
      </c>
      <c r="G368" s="44" t="s">
        <v>99</v>
      </c>
      <c r="H368" s="44" t="s">
        <v>99</v>
      </c>
    </row>
    <row r="369" spans="2:8" x14ac:dyDescent="0.2">
      <c r="B369" s="43" t="s">
        <v>99</v>
      </c>
      <c r="C369" s="42" t="s">
        <v>99</v>
      </c>
      <c r="D369" s="44" t="s">
        <v>99</v>
      </c>
      <c r="E369" s="44" t="s">
        <v>99</v>
      </c>
      <c r="F369" s="44" t="s">
        <v>99</v>
      </c>
      <c r="G369" s="44" t="s">
        <v>99</v>
      </c>
      <c r="H369" s="44" t="s">
        <v>99</v>
      </c>
    </row>
    <row r="370" spans="2:8" x14ac:dyDescent="0.2">
      <c r="B370" s="43" t="s">
        <v>99</v>
      </c>
      <c r="C370" s="42" t="s">
        <v>99</v>
      </c>
      <c r="D370" s="44" t="s">
        <v>99</v>
      </c>
      <c r="E370" s="44" t="s">
        <v>99</v>
      </c>
      <c r="F370" s="44" t="s">
        <v>99</v>
      </c>
      <c r="G370" s="44" t="s">
        <v>99</v>
      </c>
      <c r="H370" s="44" t="s">
        <v>99</v>
      </c>
    </row>
    <row r="371" spans="2:8" x14ac:dyDescent="0.2">
      <c r="B371" s="43" t="s">
        <v>99</v>
      </c>
      <c r="C371" s="42" t="s">
        <v>99</v>
      </c>
      <c r="D371" s="44" t="s">
        <v>99</v>
      </c>
      <c r="E371" s="44" t="s">
        <v>99</v>
      </c>
      <c r="F371" s="44" t="s">
        <v>99</v>
      </c>
      <c r="G371" s="44" t="s">
        <v>99</v>
      </c>
      <c r="H371" s="44" t="s">
        <v>99</v>
      </c>
    </row>
    <row r="372" spans="2:8" x14ac:dyDescent="0.2">
      <c r="B372" s="43" t="s">
        <v>99</v>
      </c>
      <c r="C372" s="42" t="s">
        <v>99</v>
      </c>
      <c r="D372" s="44" t="s">
        <v>99</v>
      </c>
      <c r="E372" s="44" t="s">
        <v>99</v>
      </c>
      <c r="F372" s="44" t="s">
        <v>99</v>
      </c>
      <c r="G372" s="44" t="s">
        <v>99</v>
      </c>
      <c r="H372" s="44" t="s">
        <v>99</v>
      </c>
    </row>
  </sheetData>
  <mergeCells count="8">
    <mergeCell ref="B8:D8"/>
    <mergeCell ref="B9:D9"/>
    <mergeCell ref="B10:D10"/>
    <mergeCell ref="B11:D11"/>
    <mergeCell ref="B3:D3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ROI Calculator</vt:lpstr>
      <vt:lpstr>Amortization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 brown</dc:creator>
  <cp:lastModifiedBy>Microsoft Office User</cp:lastModifiedBy>
  <dcterms:created xsi:type="dcterms:W3CDTF">2021-11-05T01:17:56Z</dcterms:created>
  <dcterms:modified xsi:type="dcterms:W3CDTF">2022-12-08T19:01:32Z</dcterms:modified>
</cp:coreProperties>
</file>